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allan\Documents\SHIP MODELS\Cannon\3D printer project\"/>
    </mc:Choice>
  </mc:AlternateContent>
  <xr:revisionPtr revIDLastSave="0" documentId="8_{6DEA84C7-A1A8-4A4A-9DAC-915FC15DFF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 a="1"/>
  <c r="E5" i="1" s="1"/>
  <c r="L6" i="1" a="1"/>
  <c r="L6" i="1" s="1"/>
  <c r="M5" i="1" s="1" a="1"/>
  <c r="M5" i="1" s="1"/>
  <c r="J6" i="1" a="1"/>
  <c r="J6" i="1" s="1"/>
  <c r="K6" i="1" s="1" a="1"/>
  <c r="K6" i="1" s="1"/>
  <c r="H6" i="1" a="1"/>
  <c r="H6" i="1" s="1"/>
  <c r="I5" i="1" s="1" a="1"/>
  <c r="I5" i="1" s="1"/>
  <c r="F6" i="1" a="1"/>
  <c r="F6" i="1" s="1"/>
  <c r="G5" i="1" s="1" a="1"/>
  <c r="G5" i="1" s="1"/>
  <c r="T5" i="1" a="1"/>
  <c r="T5" i="1" s="1"/>
  <c r="U5" i="1" s="1" a="1"/>
  <c r="U5" i="1" s="1"/>
  <c r="R5" i="1" a="1"/>
  <c r="R5" i="1" s="1"/>
  <c r="S5" i="1" s="1" a="1"/>
  <c r="S5" i="1" s="1"/>
  <c r="P5" i="1" a="1"/>
  <c r="P5" i="1" s="1"/>
  <c r="Q5" i="1" s="1" a="1"/>
  <c r="Q5" i="1" s="1"/>
  <c r="N5" i="1" a="1"/>
  <c r="N5" i="1" s="1"/>
  <c r="O5" i="1" s="1" a="1"/>
  <c r="O5" i="1" s="1"/>
  <c r="L5" i="1"/>
  <c r="J5" i="1"/>
  <c r="K5" i="1" s="1"/>
  <c r="H5" i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<sst xmlns="http://schemas.openxmlformats.org/spreadsheetml/2006/main" count="272" uniqueCount="43">
  <si>
    <t xml:space="preserve">Pattern </t>
  </si>
  <si>
    <t>Length Overall</t>
  </si>
  <si>
    <t>1/100</t>
  </si>
  <si>
    <t xml:space="preserve">inches </t>
  </si>
  <si>
    <t>Inches</t>
  </si>
  <si>
    <t xml:space="preserve">Shot </t>
  </si>
  <si>
    <t>Weight</t>
  </si>
  <si>
    <t>Pounds</t>
  </si>
  <si>
    <t>Pitt  Circa 1625-1649</t>
  </si>
  <si>
    <t>Brown circa 1625-1649</t>
  </si>
  <si>
    <t>mm</t>
  </si>
  <si>
    <t xml:space="preserve">Blomefield </t>
  </si>
  <si>
    <t>Carronade</t>
  </si>
  <si>
    <t xml:space="preserve">         LOA</t>
  </si>
  <si>
    <t xml:space="preserve">       LOA</t>
  </si>
  <si>
    <t xml:space="preserve">Barrel length is from the muzzle to the breech ring.  Length over all is from the muzzle to the end of the cascabel </t>
  </si>
  <si>
    <t>feet/inches</t>
  </si>
  <si>
    <t>8' 0"</t>
  </si>
  <si>
    <t>7' 6"</t>
  </si>
  <si>
    <t>9' 0"</t>
  </si>
  <si>
    <t>8' 6"</t>
  </si>
  <si>
    <t>9' 6"</t>
  </si>
  <si>
    <t>7' 0"</t>
  </si>
  <si>
    <t>10' 0"</t>
  </si>
  <si>
    <t>3' 4"</t>
  </si>
  <si>
    <t>2' 8"</t>
  </si>
  <si>
    <t>3' 8"</t>
  </si>
  <si>
    <t>4' 0"</t>
  </si>
  <si>
    <t>4' 4"</t>
  </si>
  <si>
    <t>Borgard Circa 1716-1724</t>
  </si>
  <si>
    <t>Commonwealth circa 1650-1716</t>
  </si>
  <si>
    <t xml:space="preserve">Barrel </t>
  </si>
  <si>
    <t>length</t>
  </si>
  <si>
    <t>Armstrong Frederick 1760- 1787</t>
  </si>
  <si>
    <t>Armstrong to circa 1725-1759</t>
  </si>
  <si>
    <t>English</t>
  </si>
  <si>
    <t>Spanish</t>
  </si>
  <si>
    <t>5' 0"</t>
  </si>
  <si>
    <t>1718-1755</t>
  </si>
  <si>
    <t>1766-1808</t>
  </si>
  <si>
    <t>1756-1764</t>
  </si>
  <si>
    <t>French</t>
  </si>
  <si>
    <t>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</si>
</sst>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2" fontId="0" fillId="0" borderId="0" xfId="0" applyNumberFormat="1"/>
    <xf numFmtId="1" fontId="0" fillId="0" borderId="0" xfId="0" applyNumberFormat="1"/>
    <xf numFmtId="13" fontId="0" fillId="0" borderId="0" xfId="0" applyNumberFormat="1"/>
    <xf numFmtId="164" fontId="0" fillId="0" borderId="0" xfId="0" applyNumberFormat="1"/>
    <xf numFmtId="13" fontId="0" fillId="0" borderId="2" xfId="0" applyNumberFormat="1" applyBorder="1"/>
    <xf numFmtId="164" fontId="0" fillId="0" borderId="3" xfId="0" applyNumberFormat="1" applyBorder="1"/>
    <xf numFmtId="13" fontId="0" fillId="0" borderId="3" xfId="0" applyNumberFormat="1" applyBorder="1"/>
    <xf numFmtId="0" fontId="0" fillId="0" borderId="4" xfId="0" applyBorder="1"/>
    <xf numFmtId="0" fontId="0" fillId="0" borderId="5" xfId="0" applyBorder="1"/>
    <xf numFmtId="2" fontId="0" fillId="0" borderId="2" xfId="0" applyNumberFormat="1" applyBorder="1"/>
    <xf numFmtId="0" fontId="1" fillId="0" borderId="2" xfId="0" applyFont="1" applyBorder="1"/>
    <xf numFmtId="0" fontId="1" fillId="0" borderId="6" xfId="0" applyFont="1" applyBorder="1"/>
    <xf numFmtId="1" fontId="1" fillId="0" borderId="6" xfId="0" applyNumberFormat="1" applyFont="1" applyBorder="1"/>
    <xf numFmtId="13" fontId="1" fillId="0" borderId="6" xfId="0" applyNumberFormat="1" applyFont="1" applyBorder="1"/>
    <xf numFmtId="164" fontId="1" fillId="0" borderId="6" xfId="0" applyNumberFormat="1" applyFont="1" applyBorder="1"/>
    <xf numFmtId="13" fontId="1" fillId="0" borderId="3" xfId="0" applyNumberFormat="1" applyFont="1" applyBorder="1"/>
    <xf numFmtId="164" fontId="1" fillId="0" borderId="0" xfId="0" applyNumberFormat="1" applyFont="1"/>
    <xf numFmtId="2" fontId="1" fillId="0" borderId="0" xfId="0" applyNumberFormat="1" applyFont="1"/>
    <xf numFmtId="0" fontId="1" fillId="0" borderId="0" xfId="0" applyFont="1"/>
    <xf numFmtId="1" fontId="0" fillId="0" borderId="7" xfId="0" applyNumberFormat="1" applyBorder="1"/>
    <xf numFmtId="1" fontId="0" fillId="0" borderId="8" xfId="0" applyNumberFormat="1" applyBorder="1"/>
    <xf numFmtId="13" fontId="0" fillId="0" borderId="4" xfId="0" applyNumberFormat="1" applyBorder="1"/>
    <xf numFmtId="0" fontId="0" fillId="0" borderId="1" xfId="0" applyBorder="1"/>
    <xf numFmtId="1" fontId="0" fillId="0" borderId="1" xfId="0" applyNumberFormat="1" applyBorder="1"/>
    <xf numFmtId="2" fontId="0" fillId="0" borderId="1" xfId="0" applyNumberFormat="1" applyBorder="1"/>
    <xf numFmtId="164" fontId="0" fillId="0" borderId="1" xfId="0" applyNumberFormat="1" applyBorder="1"/>
    <xf numFmtId="13" fontId="0" fillId="0" borderId="1" xfId="0" applyNumberFormat="1" applyBorder="1"/>
    <xf numFmtId="0" fontId="0" fillId="0" borderId="3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9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4"/>
  <sheetViews>
    <sheetView tabSelected="1" topLeftCell="A81" workbookViewId="0">
      <selection activeCell="Y113" sqref="Y113"/>
    </sheetView>
  </sheetViews>
  <sheetFormatPr defaultRowHeight="15" x14ac:dyDescent="0.25"/>
  <cols>
    <col min="1" max="1" width="29.28515625" bestFit="1" customWidth="1"/>
    <col min="2" max="2" width="8" customWidth="1"/>
    <col min="3" max="3" width="11.28515625" style="2" bestFit="1" customWidth="1"/>
    <col min="4" max="4" width="14" bestFit="1" customWidth="1"/>
    <col min="5" max="5" width="14" customWidth="1"/>
    <col min="6" max="6" width="7.140625" style="3" bestFit="1" customWidth="1"/>
    <col min="7" max="7" width="6.5703125" style="4" bestFit="1" customWidth="1"/>
    <col min="8" max="8" width="7.140625" style="3" bestFit="1" customWidth="1"/>
    <col min="9" max="9" width="5.5703125" style="4" bestFit="1" customWidth="1"/>
    <col min="10" max="10" width="7.140625" style="3" bestFit="1" customWidth="1"/>
    <col min="11" max="11" width="4.5703125" style="4" bestFit="1" customWidth="1"/>
    <col min="12" max="12" width="7.140625" style="1" bestFit="1" customWidth="1"/>
    <col min="13" max="13" width="5.5703125" style="1" bestFit="1" customWidth="1"/>
    <col min="14" max="14" width="7.140625" style="1" bestFit="1" customWidth="1"/>
    <col min="15" max="15" width="4.5703125" style="4" bestFit="1" customWidth="1"/>
    <col min="16" max="16" width="7.140625" style="1" bestFit="1" customWidth="1"/>
    <col min="17" max="17" width="4.5703125" style="4" bestFit="1" customWidth="1"/>
    <col min="18" max="18" width="7.140625" style="1" bestFit="1" customWidth="1"/>
    <col min="19" max="19" width="4.5703125" style="4" bestFit="1" customWidth="1"/>
    <col min="20" max="20" width="7.140625" style="1" bestFit="1" customWidth="1"/>
    <col min="21" max="21" width="4.5703125" style="4" bestFit="1" customWidth="1"/>
  </cols>
  <sheetData>
    <row r="1" spans="1:21" s="19" customFormat="1" x14ac:dyDescent="0.25">
      <c r="A1" s="11" t="s">
        <v>15</v>
      </c>
      <c r="B1" s="12"/>
      <c r="C1" s="13"/>
      <c r="D1" s="12"/>
      <c r="E1" s="12"/>
      <c r="F1" s="14"/>
      <c r="G1" s="15"/>
      <c r="H1" s="14"/>
      <c r="I1" s="15"/>
      <c r="J1" s="16"/>
      <c r="K1" s="17"/>
      <c r="L1" s="18"/>
      <c r="M1" s="18"/>
      <c r="N1" s="18"/>
      <c r="O1" s="17"/>
      <c r="P1" s="18"/>
      <c r="Q1" s="17"/>
      <c r="R1" s="18"/>
      <c r="S1" s="17"/>
      <c r="T1" s="18"/>
      <c r="U1" s="17"/>
    </row>
    <row r="2" spans="1:21" x14ac:dyDescent="0.25">
      <c r="A2" t="s">
        <v>0</v>
      </c>
      <c r="B2" s="8" t="s">
        <v>5</v>
      </c>
      <c r="C2" s="20" t="s">
        <v>31</v>
      </c>
      <c r="D2" t="s">
        <v>1</v>
      </c>
      <c r="E2" t="s">
        <v>42</v>
      </c>
      <c r="F2" s="3" t="s">
        <v>13</v>
      </c>
      <c r="H2" s="3" t="s">
        <v>14</v>
      </c>
      <c r="J2" s="3" t="s">
        <v>14</v>
      </c>
      <c r="L2" s="1" t="s">
        <v>14</v>
      </c>
      <c r="N2" s="1" t="s">
        <v>14</v>
      </c>
      <c r="P2" s="1" t="s">
        <v>14</v>
      </c>
      <c r="R2" s="1" t="s">
        <v>14</v>
      </c>
      <c r="T2" s="1" t="s">
        <v>14</v>
      </c>
    </row>
    <row r="3" spans="1:21" x14ac:dyDescent="0.25">
      <c r="B3" s="9" t="s">
        <v>6</v>
      </c>
      <c r="C3" s="2" t="s">
        <v>32</v>
      </c>
      <c r="D3" t="s">
        <v>4</v>
      </c>
      <c r="E3" t="s">
        <v>10</v>
      </c>
      <c r="F3" s="5">
        <v>4.1666666666666664E-2</v>
      </c>
      <c r="G3" s="6"/>
      <c r="H3" s="5">
        <v>2.7777777777777776E-2</v>
      </c>
      <c r="I3" s="6"/>
      <c r="J3" s="5">
        <v>2.0833333333333332E-2</v>
      </c>
      <c r="K3" s="6"/>
      <c r="L3" s="5">
        <v>1.6666666666666666E-2</v>
      </c>
      <c r="M3" s="7"/>
      <c r="N3" s="5">
        <v>1.5625E-2</v>
      </c>
      <c r="O3" s="7"/>
      <c r="P3" s="5">
        <v>1.3888888888888888E-2</v>
      </c>
      <c r="Q3" s="7"/>
      <c r="R3" s="5">
        <v>1.0416666666666666E-2</v>
      </c>
      <c r="S3" s="6"/>
      <c r="T3" s="10" t="s">
        <v>2</v>
      </c>
      <c r="U3" s="6"/>
    </row>
    <row r="4" spans="1:21" ht="15.75" thickBot="1" x14ac:dyDescent="0.3">
      <c r="A4" s="19" t="s">
        <v>35</v>
      </c>
      <c r="B4" s="9" t="s">
        <v>7</v>
      </c>
      <c r="C4" s="21" t="s">
        <v>16</v>
      </c>
      <c r="F4" s="22" t="s">
        <v>3</v>
      </c>
      <c r="G4" s="4" t="s">
        <v>10</v>
      </c>
      <c r="H4" s="27" t="s">
        <v>3</v>
      </c>
      <c r="I4" s="26" t="s">
        <v>10</v>
      </c>
      <c r="J4" s="27" t="s">
        <v>3</v>
      </c>
      <c r="K4" s="26" t="s">
        <v>10</v>
      </c>
      <c r="L4" s="25" t="s">
        <v>3</v>
      </c>
      <c r="M4" s="25" t="s">
        <v>10</v>
      </c>
      <c r="N4" s="25" t="s">
        <v>3</v>
      </c>
      <c r="O4" s="26" t="s">
        <v>10</v>
      </c>
      <c r="P4" s="25" t="s">
        <v>3</v>
      </c>
      <c r="Q4" s="26" t="s">
        <v>10</v>
      </c>
      <c r="R4" s="25" t="s">
        <v>3</v>
      </c>
      <c r="S4" s="26" t="s">
        <v>10</v>
      </c>
      <c r="T4" s="25" t="s">
        <v>3</v>
      </c>
      <c r="U4" s="26" t="s">
        <v>10</v>
      </c>
    </row>
    <row r="5" spans="1:21" x14ac:dyDescent="0.25">
      <c r="A5" s="29" t="s">
        <v>8</v>
      </c>
      <c r="B5" s="28">
        <v>6</v>
      </c>
      <c r="C5" s="24" t="s">
        <v>17</v>
      </c>
      <c r="D5" s="25">
        <v>106.75</v>
      </c>
      <c r="E5" s="25" cm="1">
        <f t="array" ref="E5:E135">D5:D135*25.4</f>
        <v>2711.45</v>
      </c>
      <c r="F5" s="25">
        <f>D5/24</f>
        <v>4.447916666666667</v>
      </c>
      <c r="G5" s="26" cm="1">
        <f t="array" ref="G5:G135">F5:F135*25.4</f>
        <v>112.97708333333334</v>
      </c>
      <c r="H5" s="25">
        <f>D5/36</f>
        <v>2.9652777777777777</v>
      </c>
      <c r="I5" s="26" cm="1">
        <f t="array" ref="I5:I135">H5:H135*25.4</f>
        <v>75.318055555555546</v>
      </c>
      <c r="J5" s="25">
        <f>D5/48</f>
        <v>2.2239583333333335</v>
      </c>
      <c r="K5" s="26">
        <f>J5*25.4</f>
        <v>56.48854166666667</v>
      </c>
      <c r="L5" s="25">
        <f>D5/60</f>
        <v>1.7791666666666666</v>
      </c>
      <c r="M5" s="25" cm="1">
        <f t="array" ref="M5:M135">L5:L135*25.4</f>
        <v>45.19083333333333</v>
      </c>
      <c r="N5" s="25" cm="1">
        <f t="array" ref="N5:N135">D5:D135/64</f>
        <v>1.66796875</v>
      </c>
      <c r="O5" s="26" cm="1">
        <f t="array" ref="O5:O135">N5:N135*25.4</f>
        <v>42.366406249999997</v>
      </c>
      <c r="P5" s="25" cm="1">
        <f t="array" ref="P5:P135">D5:D135/72</f>
        <v>1.4826388888888888</v>
      </c>
      <c r="Q5" s="26" cm="1">
        <f t="array" ref="Q5:Q135">P5:P135*25.4</f>
        <v>37.659027777777773</v>
      </c>
      <c r="R5" s="25" cm="1">
        <f t="array" ref="R5:R135">D5:D135/96</f>
        <v>1.1119791666666667</v>
      </c>
      <c r="S5" s="26" cm="1">
        <f t="array" ref="S5:S135">R5:R135*25.4</f>
        <v>28.244270833333335</v>
      </c>
      <c r="T5" s="25" cm="1">
        <f t="array" ref="T5:T135">D5:D135/100</f>
        <v>1.0674999999999999</v>
      </c>
      <c r="U5" s="26" cm="1">
        <f t="array" ref="U5:U135">T5:T135*25.4</f>
        <v>27.114499999999996</v>
      </c>
    </row>
    <row r="6" spans="1:21" x14ac:dyDescent="0.25">
      <c r="A6" s="30" t="s">
        <v>8</v>
      </c>
      <c r="B6" s="28">
        <v>6</v>
      </c>
      <c r="C6" s="24" t="s">
        <v>18</v>
      </c>
      <c r="D6" s="25">
        <v>93.4</v>
      </c>
      <c r="E6" s="25">
        <v>2372.36</v>
      </c>
      <c r="F6" s="25" cm="1">
        <f t="array" ref="F6:F135">D6:D135/24</f>
        <v>3.8916666666666671</v>
      </c>
      <c r="G6" s="26">
        <v>98.848333333333343</v>
      </c>
      <c r="H6" s="25" cm="1">
        <f t="array" ref="H6:H135">D6:D135/36</f>
        <v>2.5944444444444446</v>
      </c>
      <c r="I6" s="26">
        <v>65.898888888888891</v>
      </c>
      <c r="J6" s="25" cm="1">
        <f t="array" ref="J6:J135">D6:D135/48</f>
        <v>1.9458333333333335</v>
      </c>
      <c r="K6" s="26" cm="1">
        <f t="array" ref="K6:K135">J6:J135*25.4</f>
        <v>49.424166666666672</v>
      </c>
      <c r="L6" s="25" cm="1">
        <f t="array" ref="L6:L135">D6:D135/60</f>
        <v>1.5566666666666669</v>
      </c>
      <c r="M6" s="25">
        <v>39.539333333333339</v>
      </c>
      <c r="N6" s="25">
        <v>1.4593750000000001</v>
      </c>
      <c r="O6" s="26">
        <v>37.068125000000002</v>
      </c>
      <c r="P6" s="25">
        <v>1.2972222222222223</v>
      </c>
      <c r="Q6" s="26">
        <v>32.949444444444445</v>
      </c>
      <c r="R6" s="25">
        <v>0.97291666666666676</v>
      </c>
      <c r="S6" s="26">
        <v>24.712083333333336</v>
      </c>
      <c r="T6" s="25">
        <v>0.93400000000000005</v>
      </c>
      <c r="U6" s="26">
        <v>23.723600000000001</v>
      </c>
    </row>
    <row r="7" spans="1:21" x14ac:dyDescent="0.25">
      <c r="A7" s="30" t="s">
        <v>8</v>
      </c>
      <c r="B7" s="28">
        <v>9</v>
      </c>
      <c r="C7" s="24" t="s">
        <v>19</v>
      </c>
      <c r="D7" s="25">
        <v>118.75</v>
      </c>
      <c r="E7" s="25">
        <v>3016.25</v>
      </c>
      <c r="F7" s="25">
        <v>4.947916666666667</v>
      </c>
      <c r="G7" s="26">
        <v>125.67708333333333</v>
      </c>
      <c r="H7" s="25">
        <v>3.2986111111111112</v>
      </c>
      <c r="I7" s="26">
        <v>83.784722222222214</v>
      </c>
      <c r="J7" s="25">
        <v>2.4739583333333335</v>
      </c>
      <c r="K7" s="26">
        <v>62.838541666666664</v>
      </c>
      <c r="L7" s="25">
        <v>1.9791666666666667</v>
      </c>
      <c r="M7" s="25">
        <v>50.270833333333336</v>
      </c>
      <c r="N7" s="25">
        <v>1.85546875</v>
      </c>
      <c r="O7" s="26">
        <v>47.12890625</v>
      </c>
      <c r="P7" s="25">
        <v>1.6493055555555556</v>
      </c>
      <c r="Q7" s="26">
        <v>41.892361111111107</v>
      </c>
      <c r="R7" s="25">
        <v>1.2369791666666667</v>
      </c>
      <c r="S7" s="26">
        <v>31.419270833333332</v>
      </c>
      <c r="T7" s="25">
        <v>1.1875</v>
      </c>
      <c r="U7" s="26">
        <v>30.162499999999998</v>
      </c>
    </row>
    <row r="8" spans="1:21" x14ac:dyDescent="0.25">
      <c r="A8" s="30" t="s">
        <v>8</v>
      </c>
      <c r="B8" s="28">
        <v>9</v>
      </c>
      <c r="C8" s="24" t="s">
        <v>20</v>
      </c>
      <c r="D8" s="25">
        <v>114</v>
      </c>
      <c r="E8" s="25">
        <v>2895.6</v>
      </c>
      <c r="F8" s="25">
        <v>4.75</v>
      </c>
      <c r="G8" s="26">
        <v>120.64999999999999</v>
      </c>
      <c r="H8" s="25">
        <v>3.1666666666666665</v>
      </c>
      <c r="I8" s="26">
        <v>80.433333333333323</v>
      </c>
      <c r="J8" s="25">
        <v>2.375</v>
      </c>
      <c r="K8" s="26">
        <v>60.324999999999996</v>
      </c>
      <c r="L8" s="25">
        <v>1.9</v>
      </c>
      <c r="M8" s="25">
        <v>48.26</v>
      </c>
      <c r="N8" s="25">
        <v>1.78125</v>
      </c>
      <c r="O8" s="26">
        <v>45.243749999999999</v>
      </c>
      <c r="P8" s="25">
        <v>1.5833333333333333</v>
      </c>
      <c r="Q8" s="26">
        <v>40.216666666666661</v>
      </c>
      <c r="R8" s="25">
        <v>1.1875</v>
      </c>
      <c r="S8" s="26">
        <v>30.162499999999998</v>
      </c>
      <c r="T8" s="25">
        <v>1.1399999999999999</v>
      </c>
      <c r="U8" s="26">
        <v>28.955999999999996</v>
      </c>
    </row>
    <row r="9" spans="1:21" x14ac:dyDescent="0.25">
      <c r="A9" s="30" t="s">
        <v>8</v>
      </c>
      <c r="B9" s="28">
        <v>9</v>
      </c>
      <c r="C9" s="24" t="s">
        <v>17</v>
      </c>
      <c r="D9" s="25">
        <v>106.75</v>
      </c>
      <c r="E9" s="25">
        <v>2711.45</v>
      </c>
      <c r="F9" s="25">
        <v>4.447916666666667</v>
      </c>
      <c r="G9" s="26">
        <v>112.97708333333334</v>
      </c>
      <c r="H9" s="25">
        <v>2.9652777777777777</v>
      </c>
      <c r="I9" s="26">
        <v>75.318055555555546</v>
      </c>
      <c r="J9" s="25">
        <v>2.2239583333333335</v>
      </c>
      <c r="K9" s="26">
        <v>56.48854166666667</v>
      </c>
      <c r="L9" s="25">
        <v>1.7791666666666666</v>
      </c>
      <c r="M9" s="25">
        <v>45.19083333333333</v>
      </c>
      <c r="N9" s="25">
        <v>1.66796875</v>
      </c>
      <c r="O9" s="26">
        <v>42.366406249999997</v>
      </c>
      <c r="P9" s="25">
        <v>1.4826388888888888</v>
      </c>
      <c r="Q9" s="26">
        <v>37.659027777777773</v>
      </c>
      <c r="R9" s="25">
        <v>1.1119791666666667</v>
      </c>
      <c r="S9" s="26">
        <v>28.244270833333335</v>
      </c>
      <c r="T9" s="25">
        <v>1.0674999999999999</v>
      </c>
      <c r="U9" s="26">
        <v>27.114499999999996</v>
      </c>
    </row>
    <row r="10" spans="1:21" x14ac:dyDescent="0.25">
      <c r="A10" s="30" t="s">
        <v>8</v>
      </c>
      <c r="B10" s="28">
        <v>12</v>
      </c>
      <c r="C10" s="24" t="s">
        <v>19</v>
      </c>
      <c r="D10" s="25">
        <v>118.75</v>
      </c>
      <c r="E10" s="25">
        <v>3016.25</v>
      </c>
      <c r="F10" s="25">
        <v>4.947916666666667</v>
      </c>
      <c r="G10" s="26">
        <v>125.67708333333333</v>
      </c>
      <c r="H10" s="25">
        <v>3.2986111111111112</v>
      </c>
      <c r="I10" s="26">
        <v>83.784722222222214</v>
      </c>
      <c r="J10" s="25">
        <v>2.4739583333333335</v>
      </c>
      <c r="K10" s="26">
        <v>62.838541666666664</v>
      </c>
      <c r="L10" s="25">
        <v>1.9791666666666667</v>
      </c>
      <c r="M10" s="25">
        <v>50.270833333333336</v>
      </c>
      <c r="N10" s="25">
        <v>1.85546875</v>
      </c>
      <c r="O10" s="26">
        <v>47.12890625</v>
      </c>
      <c r="P10" s="25">
        <v>1.6493055555555556</v>
      </c>
      <c r="Q10" s="26">
        <v>41.892361111111107</v>
      </c>
      <c r="R10" s="25">
        <v>1.2369791666666667</v>
      </c>
      <c r="S10" s="26">
        <v>31.419270833333332</v>
      </c>
      <c r="T10" s="25">
        <v>1.1875</v>
      </c>
      <c r="U10" s="26">
        <v>30.162499999999998</v>
      </c>
    </row>
    <row r="11" spans="1:21" x14ac:dyDescent="0.25">
      <c r="A11" s="30" t="s">
        <v>8</v>
      </c>
      <c r="B11" s="28">
        <v>12</v>
      </c>
      <c r="C11" s="24" t="s">
        <v>20</v>
      </c>
      <c r="D11" s="25">
        <v>114</v>
      </c>
      <c r="E11" s="25">
        <v>2895.6</v>
      </c>
      <c r="F11" s="25">
        <v>4.75</v>
      </c>
      <c r="G11" s="26">
        <v>120.64999999999999</v>
      </c>
      <c r="H11" s="25">
        <v>3.1666666666666665</v>
      </c>
      <c r="I11" s="26">
        <v>80.433333333333323</v>
      </c>
      <c r="J11" s="25">
        <v>2.375</v>
      </c>
      <c r="K11" s="26">
        <v>60.324999999999996</v>
      </c>
      <c r="L11" s="25">
        <v>1.9</v>
      </c>
      <c r="M11" s="25">
        <v>48.26</v>
      </c>
      <c r="N11" s="25">
        <v>1.78125</v>
      </c>
      <c r="O11" s="26">
        <v>45.243749999999999</v>
      </c>
      <c r="P11" s="25">
        <v>1.5833333333333333</v>
      </c>
      <c r="Q11" s="26">
        <v>40.216666666666661</v>
      </c>
      <c r="R11" s="25">
        <v>1.1875</v>
      </c>
      <c r="S11" s="26">
        <v>30.162499999999998</v>
      </c>
      <c r="T11" s="25">
        <v>1.1399999999999999</v>
      </c>
      <c r="U11" s="26">
        <v>28.955999999999996</v>
      </c>
    </row>
    <row r="12" spans="1:21" x14ac:dyDescent="0.25">
      <c r="A12" s="30" t="s">
        <v>8</v>
      </c>
      <c r="B12" s="28">
        <v>18</v>
      </c>
      <c r="C12" s="24" t="s">
        <v>19</v>
      </c>
      <c r="D12" s="25">
        <v>118.75</v>
      </c>
      <c r="E12" s="25">
        <v>3016.25</v>
      </c>
      <c r="F12" s="25">
        <v>4.947916666666667</v>
      </c>
      <c r="G12" s="26">
        <v>125.67708333333333</v>
      </c>
      <c r="H12" s="25">
        <v>3.2986111111111112</v>
      </c>
      <c r="I12" s="26">
        <v>83.784722222222214</v>
      </c>
      <c r="J12" s="25">
        <v>2.4739583333333335</v>
      </c>
      <c r="K12" s="26">
        <v>62.838541666666664</v>
      </c>
      <c r="L12" s="25">
        <v>1.9791666666666667</v>
      </c>
      <c r="M12" s="25">
        <v>50.270833333333336</v>
      </c>
      <c r="N12" s="25">
        <v>1.85546875</v>
      </c>
      <c r="O12" s="26">
        <v>47.12890625</v>
      </c>
      <c r="P12" s="25">
        <v>1.6493055555555556</v>
      </c>
      <c r="Q12" s="26">
        <v>41.892361111111107</v>
      </c>
      <c r="R12" s="25">
        <v>1.2369791666666667</v>
      </c>
      <c r="S12" s="26">
        <v>31.419270833333332</v>
      </c>
      <c r="T12" s="25">
        <v>1.1875</v>
      </c>
      <c r="U12" s="26">
        <v>30.162499999999998</v>
      </c>
    </row>
    <row r="13" spans="1:21" x14ac:dyDescent="0.25">
      <c r="A13" s="30" t="s">
        <v>8</v>
      </c>
      <c r="B13" s="28">
        <v>18</v>
      </c>
      <c r="C13" s="24" t="s">
        <v>20</v>
      </c>
      <c r="D13" s="25">
        <v>114</v>
      </c>
      <c r="E13" s="25">
        <v>2895.6</v>
      </c>
      <c r="F13" s="25">
        <v>4.75</v>
      </c>
      <c r="G13" s="26">
        <v>120.64999999999999</v>
      </c>
      <c r="H13" s="25">
        <v>3.1666666666666665</v>
      </c>
      <c r="I13" s="26">
        <v>80.433333333333323</v>
      </c>
      <c r="J13" s="25">
        <v>2.375</v>
      </c>
      <c r="K13" s="26">
        <v>60.324999999999996</v>
      </c>
      <c r="L13" s="25">
        <v>1.9</v>
      </c>
      <c r="M13" s="25">
        <v>48.26</v>
      </c>
      <c r="N13" s="25">
        <v>1.78125</v>
      </c>
      <c r="O13" s="26">
        <v>45.243749999999999</v>
      </c>
      <c r="P13" s="25">
        <v>1.5833333333333333</v>
      </c>
      <c r="Q13" s="26">
        <v>40.216666666666661</v>
      </c>
      <c r="R13" s="25">
        <v>1.1875</v>
      </c>
      <c r="S13" s="26">
        <v>30.162499999999998</v>
      </c>
      <c r="T13" s="25">
        <v>1.1399999999999999</v>
      </c>
      <c r="U13" s="26">
        <v>28.955999999999996</v>
      </c>
    </row>
    <row r="14" spans="1:21" x14ac:dyDescent="0.25">
      <c r="A14" s="30" t="s">
        <v>8</v>
      </c>
      <c r="B14" s="28">
        <v>32</v>
      </c>
      <c r="C14" s="24" t="s">
        <v>19</v>
      </c>
      <c r="D14" s="25">
        <v>118.75</v>
      </c>
      <c r="E14" s="25">
        <v>3016.25</v>
      </c>
      <c r="F14" s="25">
        <v>4.947916666666667</v>
      </c>
      <c r="G14" s="26">
        <v>125.67708333333333</v>
      </c>
      <c r="H14" s="25">
        <v>3.2986111111111112</v>
      </c>
      <c r="I14" s="26">
        <v>83.784722222222214</v>
      </c>
      <c r="J14" s="25">
        <v>2.4739583333333335</v>
      </c>
      <c r="K14" s="26">
        <v>62.838541666666664</v>
      </c>
      <c r="L14" s="25">
        <v>1.9791666666666667</v>
      </c>
      <c r="M14" s="25">
        <v>50.270833333333336</v>
      </c>
      <c r="N14" s="25">
        <v>1.85546875</v>
      </c>
      <c r="O14" s="26">
        <v>47.12890625</v>
      </c>
      <c r="P14" s="25">
        <v>1.6493055555555556</v>
      </c>
      <c r="Q14" s="26">
        <v>41.892361111111107</v>
      </c>
      <c r="R14" s="25">
        <v>1.2369791666666667</v>
      </c>
      <c r="S14" s="26">
        <v>31.419270833333332</v>
      </c>
      <c r="T14" s="25">
        <v>1.1875</v>
      </c>
      <c r="U14" s="26">
        <v>30.162499999999998</v>
      </c>
    </row>
    <row r="15" spans="1:21" x14ac:dyDescent="0.25">
      <c r="A15" s="30" t="s">
        <v>8</v>
      </c>
      <c r="B15" s="28">
        <v>32</v>
      </c>
      <c r="C15" s="24" t="s">
        <v>21</v>
      </c>
      <c r="D15" s="25">
        <v>125</v>
      </c>
      <c r="E15" s="25">
        <v>3175</v>
      </c>
      <c r="F15" s="25">
        <v>5.208333333333333</v>
      </c>
      <c r="G15" s="26">
        <v>132.29166666666666</v>
      </c>
      <c r="H15" s="25">
        <v>3.4722222222222223</v>
      </c>
      <c r="I15" s="26">
        <v>88.194444444444443</v>
      </c>
      <c r="J15" s="25">
        <v>2.6041666666666665</v>
      </c>
      <c r="K15" s="26">
        <v>66.145833333333329</v>
      </c>
      <c r="L15" s="25">
        <v>2.0833333333333335</v>
      </c>
      <c r="M15" s="25">
        <v>52.916666666666664</v>
      </c>
      <c r="N15" s="25">
        <v>1.953125</v>
      </c>
      <c r="O15" s="26">
        <v>49.609375</v>
      </c>
      <c r="P15" s="25">
        <v>1.7361111111111112</v>
      </c>
      <c r="Q15" s="26">
        <v>44.097222222222221</v>
      </c>
      <c r="R15" s="25">
        <v>1.3020833333333333</v>
      </c>
      <c r="S15" s="26">
        <v>33.072916666666664</v>
      </c>
      <c r="T15" s="25">
        <v>1.25</v>
      </c>
      <c r="U15" s="26">
        <v>31.75</v>
      </c>
    </row>
    <row r="16" spans="1:21" x14ac:dyDescent="0.25">
      <c r="A16" s="30" t="s">
        <v>9</v>
      </c>
      <c r="B16" s="28">
        <v>6</v>
      </c>
      <c r="C16" s="24" t="s">
        <v>17</v>
      </c>
      <c r="D16" s="25">
        <v>104.75</v>
      </c>
      <c r="E16" s="25">
        <v>2660.6499999999996</v>
      </c>
      <c r="F16" s="25">
        <v>4.364583333333333</v>
      </c>
      <c r="G16" s="26">
        <v>110.86041666666665</v>
      </c>
      <c r="H16" s="25">
        <v>2.9097222222222223</v>
      </c>
      <c r="I16" s="26">
        <v>73.906944444444449</v>
      </c>
      <c r="J16" s="25">
        <v>2.1822916666666665</v>
      </c>
      <c r="K16" s="26">
        <v>55.430208333333326</v>
      </c>
      <c r="L16" s="25">
        <v>1.7458333333333333</v>
      </c>
      <c r="M16" s="25">
        <v>44.344166666666666</v>
      </c>
      <c r="N16" s="25">
        <v>1.63671875</v>
      </c>
      <c r="O16" s="26">
        <v>41.572656249999994</v>
      </c>
      <c r="P16" s="25">
        <v>1.4548611111111112</v>
      </c>
      <c r="Q16" s="26">
        <v>36.953472222222224</v>
      </c>
      <c r="R16" s="25">
        <v>1.0911458333333333</v>
      </c>
      <c r="S16" s="26">
        <v>27.715104166666663</v>
      </c>
      <c r="T16" s="25">
        <v>1.0475000000000001</v>
      </c>
      <c r="U16" s="26">
        <v>26.6065</v>
      </c>
    </row>
    <row r="17" spans="1:21" x14ac:dyDescent="0.25">
      <c r="A17" s="30" t="s">
        <v>9</v>
      </c>
      <c r="B17" s="28">
        <v>6</v>
      </c>
      <c r="C17" s="24" t="s">
        <v>18</v>
      </c>
      <c r="D17" s="25">
        <v>98.8</v>
      </c>
      <c r="E17" s="25">
        <v>2509.52</v>
      </c>
      <c r="F17" s="25">
        <v>4.1166666666666663</v>
      </c>
      <c r="G17" s="26">
        <v>104.56333333333332</v>
      </c>
      <c r="H17" s="25">
        <v>2.7444444444444445</v>
      </c>
      <c r="I17" s="26">
        <v>69.708888888888879</v>
      </c>
      <c r="J17" s="25">
        <v>2.0583333333333331</v>
      </c>
      <c r="K17" s="26">
        <v>52.281666666666659</v>
      </c>
      <c r="L17" s="25">
        <v>1.6466666666666667</v>
      </c>
      <c r="M17" s="25">
        <v>41.825333333333333</v>
      </c>
      <c r="N17" s="25">
        <v>1.54375</v>
      </c>
      <c r="O17" s="26">
        <v>39.21125</v>
      </c>
      <c r="P17" s="25">
        <v>1.3722222222222222</v>
      </c>
      <c r="Q17" s="26">
        <v>34.854444444444439</v>
      </c>
      <c r="R17" s="25">
        <v>1.0291666666666666</v>
      </c>
      <c r="S17" s="26">
        <v>26.14083333333333</v>
      </c>
      <c r="T17" s="25">
        <v>0.98799999999999999</v>
      </c>
      <c r="U17" s="26">
        <v>25.095199999999998</v>
      </c>
    </row>
    <row r="18" spans="1:21" x14ac:dyDescent="0.25">
      <c r="A18" s="30" t="s">
        <v>9</v>
      </c>
      <c r="B18" s="28">
        <v>9</v>
      </c>
      <c r="C18" s="24" t="s">
        <v>17</v>
      </c>
      <c r="D18" s="25">
        <v>104.75</v>
      </c>
      <c r="E18" s="25">
        <v>2660.6499999999996</v>
      </c>
      <c r="F18" s="25">
        <v>4.364583333333333</v>
      </c>
      <c r="G18" s="26">
        <v>110.86041666666665</v>
      </c>
      <c r="H18" s="25">
        <v>2.9097222222222223</v>
      </c>
      <c r="I18" s="26">
        <v>73.906944444444449</v>
      </c>
      <c r="J18" s="25">
        <v>2.1822916666666665</v>
      </c>
      <c r="K18" s="26">
        <v>55.430208333333326</v>
      </c>
      <c r="L18" s="25">
        <v>1.7458333333333333</v>
      </c>
      <c r="M18" s="25">
        <v>44.344166666666666</v>
      </c>
      <c r="N18" s="25">
        <v>1.63671875</v>
      </c>
      <c r="O18" s="26">
        <v>41.572656249999994</v>
      </c>
      <c r="P18" s="25">
        <v>1.4548611111111112</v>
      </c>
      <c r="Q18" s="26">
        <v>36.953472222222224</v>
      </c>
      <c r="R18" s="25">
        <v>1.0911458333333333</v>
      </c>
      <c r="S18" s="26">
        <v>27.715104166666663</v>
      </c>
      <c r="T18" s="25">
        <v>1.0475000000000001</v>
      </c>
      <c r="U18" s="26">
        <v>26.6065</v>
      </c>
    </row>
    <row r="19" spans="1:21" x14ac:dyDescent="0.25">
      <c r="A19" s="30" t="s">
        <v>9</v>
      </c>
      <c r="B19" s="28">
        <v>9</v>
      </c>
      <c r="C19" s="24" t="s">
        <v>19</v>
      </c>
      <c r="D19" s="25">
        <v>116.75</v>
      </c>
      <c r="E19" s="25">
        <v>2965.45</v>
      </c>
      <c r="F19" s="25">
        <v>4.864583333333333</v>
      </c>
      <c r="G19" s="26">
        <v>123.56041666666665</v>
      </c>
      <c r="H19" s="25">
        <v>3.2430555555555554</v>
      </c>
      <c r="I19" s="26">
        <v>82.373611111111103</v>
      </c>
      <c r="J19" s="25">
        <v>2.4322916666666665</v>
      </c>
      <c r="K19" s="26">
        <v>61.780208333333327</v>
      </c>
      <c r="L19" s="25">
        <v>1.9458333333333333</v>
      </c>
      <c r="M19" s="25">
        <v>49.424166666666665</v>
      </c>
      <c r="N19" s="25">
        <v>1.82421875</v>
      </c>
      <c r="O19" s="26">
        <v>46.335156249999997</v>
      </c>
      <c r="P19" s="25">
        <v>1.6215277777777777</v>
      </c>
      <c r="Q19" s="26">
        <v>41.186805555555551</v>
      </c>
      <c r="R19" s="25">
        <v>1.2161458333333333</v>
      </c>
      <c r="S19" s="26">
        <v>30.890104166666664</v>
      </c>
      <c r="T19" s="25">
        <v>1.1675</v>
      </c>
      <c r="U19" s="26">
        <v>29.654499999999999</v>
      </c>
    </row>
    <row r="20" spans="1:21" x14ac:dyDescent="0.25">
      <c r="A20" s="30" t="s">
        <v>9</v>
      </c>
      <c r="B20" s="28">
        <v>12</v>
      </c>
      <c r="C20" s="24" t="s">
        <v>17</v>
      </c>
      <c r="D20" s="25">
        <v>104.75</v>
      </c>
      <c r="E20" s="25">
        <v>2660.6499999999996</v>
      </c>
      <c r="F20" s="25">
        <v>4.364583333333333</v>
      </c>
      <c r="G20" s="26">
        <v>110.86041666666665</v>
      </c>
      <c r="H20" s="25">
        <v>2.9097222222222223</v>
      </c>
      <c r="I20" s="26">
        <v>73.906944444444449</v>
      </c>
      <c r="J20" s="25">
        <v>2.1822916666666665</v>
      </c>
      <c r="K20" s="26">
        <v>55.430208333333326</v>
      </c>
      <c r="L20" s="25">
        <v>1.7458333333333333</v>
      </c>
      <c r="M20" s="25">
        <v>44.344166666666666</v>
      </c>
      <c r="N20" s="25">
        <v>1.63671875</v>
      </c>
      <c r="O20" s="26">
        <v>41.572656249999994</v>
      </c>
      <c r="P20" s="25">
        <v>1.4548611111111112</v>
      </c>
      <c r="Q20" s="26">
        <v>36.953472222222224</v>
      </c>
      <c r="R20" s="25">
        <v>1.0911458333333333</v>
      </c>
      <c r="S20" s="26">
        <v>27.715104166666663</v>
      </c>
      <c r="T20" s="25">
        <v>1.0475000000000001</v>
      </c>
      <c r="U20" s="26">
        <v>26.6065</v>
      </c>
    </row>
    <row r="21" spans="1:21" x14ac:dyDescent="0.25">
      <c r="A21" s="30" t="s">
        <v>9</v>
      </c>
      <c r="B21" s="28">
        <v>12</v>
      </c>
      <c r="C21" s="24" t="s">
        <v>19</v>
      </c>
      <c r="D21" s="25">
        <v>116.75</v>
      </c>
      <c r="E21" s="25">
        <v>2965.45</v>
      </c>
      <c r="F21" s="25">
        <v>4.864583333333333</v>
      </c>
      <c r="G21" s="26">
        <v>123.56041666666665</v>
      </c>
      <c r="H21" s="25">
        <v>3.2430555555555554</v>
      </c>
      <c r="I21" s="26">
        <v>82.373611111111103</v>
      </c>
      <c r="J21" s="25">
        <v>2.4322916666666665</v>
      </c>
      <c r="K21" s="26">
        <v>61.780208333333327</v>
      </c>
      <c r="L21" s="25">
        <v>1.9458333333333333</v>
      </c>
      <c r="M21" s="25">
        <v>49.424166666666665</v>
      </c>
      <c r="N21" s="25">
        <v>1.82421875</v>
      </c>
      <c r="O21" s="26">
        <v>46.335156249999997</v>
      </c>
      <c r="P21" s="25">
        <v>1.6215277777777777</v>
      </c>
      <c r="Q21" s="26">
        <v>41.186805555555551</v>
      </c>
      <c r="R21" s="25">
        <v>1.2161458333333333</v>
      </c>
      <c r="S21" s="26">
        <v>30.890104166666664</v>
      </c>
      <c r="T21" s="25">
        <v>1.1675</v>
      </c>
      <c r="U21" s="26">
        <v>29.654499999999999</v>
      </c>
    </row>
    <row r="22" spans="1:21" x14ac:dyDescent="0.25">
      <c r="A22" s="30" t="s">
        <v>9</v>
      </c>
      <c r="B22" s="28">
        <v>12</v>
      </c>
      <c r="C22" s="24" t="s">
        <v>21</v>
      </c>
      <c r="D22" s="25">
        <v>122.75</v>
      </c>
      <c r="E22" s="25">
        <v>3117.85</v>
      </c>
      <c r="F22" s="25">
        <v>5.114583333333333</v>
      </c>
      <c r="G22" s="26">
        <v>129.91041666666666</v>
      </c>
      <c r="H22" s="25">
        <v>3.4097222222222223</v>
      </c>
      <c r="I22" s="26">
        <v>86.606944444444437</v>
      </c>
      <c r="J22" s="25">
        <v>2.5572916666666665</v>
      </c>
      <c r="K22" s="26">
        <v>64.955208333333331</v>
      </c>
      <c r="L22" s="25">
        <v>2.0458333333333334</v>
      </c>
      <c r="M22" s="25">
        <v>51.964166666666664</v>
      </c>
      <c r="N22" s="25">
        <v>1.91796875</v>
      </c>
      <c r="O22" s="26">
        <v>48.716406249999999</v>
      </c>
      <c r="P22" s="25">
        <v>1.7048611111111112</v>
      </c>
      <c r="Q22" s="26">
        <v>43.303472222222219</v>
      </c>
      <c r="R22" s="25">
        <v>1.2786458333333333</v>
      </c>
      <c r="S22" s="26">
        <v>32.477604166666666</v>
      </c>
      <c r="T22" s="25">
        <v>1.2275</v>
      </c>
      <c r="U22" s="26">
        <v>31.1785</v>
      </c>
    </row>
    <row r="23" spans="1:21" x14ac:dyDescent="0.25">
      <c r="A23" s="30" t="s">
        <v>9</v>
      </c>
      <c r="B23" s="28">
        <v>18</v>
      </c>
      <c r="C23" s="24" t="s">
        <v>19</v>
      </c>
      <c r="D23" s="25">
        <v>116.75</v>
      </c>
      <c r="E23" s="25">
        <v>2965.45</v>
      </c>
      <c r="F23" s="25">
        <v>4.864583333333333</v>
      </c>
      <c r="G23" s="26">
        <v>123.56041666666665</v>
      </c>
      <c r="H23" s="25">
        <v>3.2430555555555554</v>
      </c>
      <c r="I23" s="26">
        <v>82.373611111111103</v>
      </c>
      <c r="J23" s="25">
        <v>2.4322916666666665</v>
      </c>
      <c r="K23" s="26">
        <v>61.780208333333327</v>
      </c>
      <c r="L23" s="25">
        <v>1.9458333333333333</v>
      </c>
      <c r="M23" s="25">
        <v>49.424166666666665</v>
      </c>
      <c r="N23" s="25">
        <v>1.82421875</v>
      </c>
      <c r="O23" s="26">
        <v>46.335156249999997</v>
      </c>
      <c r="P23" s="25">
        <v>1.6215277777777777</v>
      </c>
      <c r="Q23" s="26">
        <v>41.186805555555551</v>
      </c>
      <c r="R23" s="25">
        <v>1.2161458333333333</v>
      </c>
      <c r="S23" s="26">
        <v>30.890104166666664</v>
      </c>
      <c r="T23" s="25">
        <v>1.1675</v>
      </c>
      <c r="U23" s="26">
        <v>29.654499999999999</v>
      </c>
    </row>
    <row r="24" spans="1:21" x14ac:dyDescent="0.25">
      <c r="A24" s="30" t="s">
        <v>9</v>
      </c>
      <c r="B24" s="28">
        <v>18</v>
      </c>
      <c r="C24" s="24" t="s">
        <v>21</v>
      </c>
      <c r="D24" s="25">
        <v>122.75</v>
      </c>
      <c r="E24" s="25">
        <v>3117.85</v>
      </c>
      <c r="F24" s="25">
        <v>5.114583333333333</v>
      </c>
      <c r="G24" s="26">
        <v>129.91041666666666</v>
      </c>
      <c r="H24" s="25">
        <v>3.4097222222222223</v>
      </c>
      <c r="I24" s="26">
        <v>86.606944444444437</v>
      </c>
      <c r="J24" s="25">
        <v>2.5572916666666665</v>
      </c>
      <c r="K24" s="26">
        <v>64.955208333333331</v>
      </c>
      <c r="L24" s="25">
        <v>2.0458333333333334</v>
      </c>
      <c r="M24" s="25">
        <v>51.964166666666664</v>
      </c>
      <c r="N24" s="25">
        <v>1.91796875</v>
      </c>
      <c r="O24" s="26">
        <v>48.716406249999999</v>
      </c>
      <c r="P24" s="25">
        <v>1.7048611111111112</v>
      </c>
      <c r="Q24" s="26">
        <v>43.303472222222219</v>
      </c>
      <c r="R24" s="25">
        <v>1.2786458333333333</v>
      </c>
      <c r="S24" s="26">
        <v>32.477604166666666</v>
      </c>
      <c r="T24" s="25">
        <v>1.2275</v>
      </c>
      <c r="U24" s="26">
        <v>31.1785</v>
      </c>
    </row>
    <row r="25" spans="1:21" x14ac:dyDescent="0.25">
      <c r="A25" s="30" t="s">
        <v>9</v>
      </c>
      <c r="B25" s="28">
        <v>32</v>
      </c>
      <c r="C25" s="24" t="s">
        <v>19</v>
      </c>
      <c r="D25" s="25">
        <v>116.75</v>
      </c>
      <c r="E25" s="25">
        <v>2965.45</v>
      </c>
      <c r="F25" s="25">
        <v>4.864583333333333</v>
      </c>
      <c r="G25" s="26">
        <v>123.56041666666665</v>
      </c>
      <c r="H25" s="25">
        <v>3.2430555555555554</v>
      </c>
      <c r="I25" s="26">
        <v>82.373611111111103</v>
      </c>
      <c r="J25" s="25">
        <v>2.4322916666666665</v>
      </c>
      <c r="K25" s="26">
        <v>61.780208333333327</v>
      </c>
      <c r="L25" s="25">
        <v>1.9458333333333333</v>
      </c>
      <c r="M25" s="25">
        <v>49.424166666666665</v>
      </c>
      <c r="N25" s="25">
        <v>1.82421875</v>
      </c>
      <c r="O25" s="26">
        <v>46.335156249999997</v>
      </c>
      <c r="P25" s="25">
        <v>1.6215277777777777</v>
      </c>
      <c r="Q25" s="26">
        <v>41.186805555555551</v>
      </c>
      <c r="R25" s="25">
        <v>1.2161458333333333</v>
      </c>
      <c r="S25" s="26">
        <v>30.890104166666664</v>
      </c>
      <c r="T25" s="25">
        <v>1.1675</v>
      </c>
      <c r="U25" s="26">
        <v>29.654499999999999</v>
      </c>
    </row>
    <row r="26" spans="1:21" x14ac:dyDescent="0.25">
      <c r="A26" s="30" t="s">
        <v>9</v>
      </c>
      <c r="B26" s="28">
        <v>32</v>
      </c>
      <c r="C26" s="24" t="s">
        <v>21</v>
      </c>
      <c r="D26" s="25">
        <v>122.75</v>
      </c>
      <c r="E26" s="25">
        <v>3117.85</v>
      </c>
      <c r="F26" s="25">
        <v>5.114583333333333</v>
      </c>
      <c r="G26" s="26">
        <v>129.91041666666666</v>
      </c>
      <c r="H26" s="25">
        <v>3.4097222222222223</v>
      </c>
      <c r="I26" s="26">
        <v>86.606944444444437</v>
      </c>
      <c r="J26" s="25">
        <v>2.5572916666666665</v>
      </c>
      <c r="K26" s="26">
        <v>64.955208333333331</v>
      </c>
      <c r="L26" s="25">
        <v>2.0458333333333334</v>
      </c>
      <c r="M26" s="25">
        <v>51.964166666666664</v>
      </c>
      <c r="N26" s="25">
        <v>1.91796875</v>
      </c>
      <c r="O26" s="26">
        <v>48.716406249999999</v>
      </c>
      <c r="P26" s="25">
        <v>1.7048611111111112</v>
      </c>
      <c r="Q26" s="26">
        <v>43.303472222222219</v>
      </c>
      <c r="R26" s="25">
        <v>1.2786458333333333</v>
      </c>
      <c r="S26" s="26">
        <v>32.477604166666666</v>
      </c>
      <c r="T26" s="25">
        <v>1.2275</v>
      </c>
      <c r="U26" s="26">
        <v>31.1785</v>
      </c>
    </row>
    <row r="27" spans="1:21" x14ac:dyDescent="0.25">
      <c r="A27" s="30" t="s">
        <v>30</v>
      </c>
      <c r="B27" s="28">
        <v>9</v>
      </c>
      <c r="C27" s="24" t="s">
        <v>17</v>
      </c>
      <c r="D27" s="25">
        <v>103.68</v>
      </c>
      <c r="E27" s="25">
        <v>2633.4720000000002</v>
      </c>
      <c r="F27" s="25">
        <v>4.32</v>
      </c>
      <c r="G27" s="26">
        <v>109.72799999999999</v>
      </c>
      <c r="H27" s="25">
        <v>2.8800000000000003</v>
      </c>
      <c r="I27" s="26">
        <v>73.152000000000001</v>
      </c>
      <c r="J27" s="25">
        <v>2.16</v>
      </c>
      <c r="K27" s="26">
        <v>54.863999999999997</v>
      </c>
      <c r="L27" s="25">
        <v>1.7280000000000002</v>
      </c>
      <c r="M27" s="25">
        <v>43.891200000000005</v>
      </c>
      <c r="N27" s="25">
        <v>1.62</v>
      </c>
      <c r="O27" s="26">
        <v>41.148000000000003</v>
      </c>
      <c r="P27" s="25">
        <v>1.4400000000000002</v>
      </c>
      <c r="Q27" s="26">
        <v>36.576000000000001</v>
      </c>
      <c r="R27" s="25">
        <v>1.08</v>
      </c>
      <c r="S27" s="26">
        <v>27.431999999999999</v>
      </c>
      <c r="T27" s="25">
        <v>1.0368000000000002</v>
      </c>
      <c r="U27" s="26">
        <v>26.334720000000004</v>
      </c>
    </row>
    <row r="28" spans="1:21" x14ac:dyDescent="0.25">
      <c r="A28" s="30" t="s">
        <v>30</v>
      </c>
      <c r="B28" s="28">
        <v>9</v>
      </c>
      <c r="C28" s="24" t="s">
        <v>20</v>
      </c>
      <c r="D28" s="25">
        <v>110</v>
      </c>
      <c r="E28" s="25">
        <v>2794</v>
      </c>
      <c r="F28" s="25">
        <v>4.583333333333333</v>
      </c>
      <c r="G28" s="26">
        <v>116.41666666666666</v>
      </c>
      <c r="H28" s="25">
        <v>3.0555555555555554</v>
      </c>
      <c r="I28" s="26">
        <v>77.6111111111111</v>
      </c>
      <c r="J28" s="25">
        <v>2.2916666666666665</v>
      </c>
      <c r="K28" s="26">
        <v>58.208333333333329</v>
      </c>
      <c r="L28" s="25">
        <v>1.8333333333333333</v>
      </c>
      <c r="M28" s="25">
        <v>46.566666666666663</v>
      </c>
      <c r="N28" s="25">
        <v>1.71875</v>
      </c>
      <c r="O28" s="26">
        <v>43.65625</v>
      </c>
      <c r="P28" s="25">
        <v>1.5277777777777777</v>
      </c>
      <c r="Q28" s="26">
        <v>38.80555555555555</v>
      </c>
      <c r="R28" s="25">
        <v>1.1458333333333333</v>
      </c>
      <c r="S28" s="26">
        <v>29.104166666666664</v>
      </c>
      <c r="T28" s="25">
        <v>1.1000000000000001</v>
      </c>
      <c r="U28" s="26">
        <v>27.94</v>
      </c>
    </row>
    <row r="29" spans="1:21" x14ac:dyDescent="0.25">
      <c r="A29" s="30" t="s">
        <v>30</v>
      </c>
      <c r="B29" s="28">
        <v>9</v>
      </c>
      <c r="C29" s="24" t="s">
        <v>19</v>
      </c>
      <c r="D29" s="25">
        <v>115.56</v>
      </c>
      <c r="E29" s="25">
        <v>2935.2239999999997</v>
      </c>
      <c r="F29" s="25">
        <v>4.8150000000000004</v>
      </c>
      <c r="G29" s="26">
        <v>122.301</v>
      </c>
      <c r="H29" s="25">
        <v>3.21</v>
      </c>
      <c r="I29" s="26">
        <v>81.533999999999992</v>
      </c>
      <c r="J29" s="25">
        <v>2.4075000000000002</v>
      </c>
      <c r="K29" s="26">
        <v>61.150500000000001</v>
      </c>
      <c r="L29" s="25">
        <v>1.9259999999999999</v>
      </c>
      <c r="M29" s="25">
        <v>48.920399999999994</v>
      </c>
      <c r="N29" s="25">
        <v>1.805625</v>
      </c>
      <c r="O29" s="26">
        <v>45.862874999999995</v>
      </c>
      <c r="P29" s="25">
        <v>1.605</v>
      </c>
      <c r="Q29" s="26">
        <v>40.766999999999996</v>
      </c>
      <c r="R29" s="25">
        <v>1.2037500000000001</v>
      </c>
      <c r="S29" s="26">
        <v>30.57525</v>
      </c>
      <c r="T29" s="25">
        <v>1.1556</v>
      </c>
      <c r="U29" s="26">
        <v>29.352239999999998</v>
      </c>
    </row>
    <row r="30" spans="1:21" x14ac:dyDescent="0.25">
      <c r="A30" s="30" t="s">
        <v>30</v>
      </c>
      <c r="B30" s="28">
        <v>12</v>
      </c>
      <c r="C30" s="24" t="s">
        <v>17</v>
      </c>
      <c r="D30" s="25">
        <v>103.68</v>
      </c>
      <c r="E30" s="25">
        <v>2633.4720000000002</v>
      </c>
      <c r="F30" s="25">
        <v>4.32</v>
      </c>
      <c r="G30" s="26">
        <v>109.72799999999999</v>
      </c>
      <c r="H30" s="25">
        <v>2.8800000000000003</v>
      </c>
      <c r="I30" s="26">
        <v>73.152000000000001</v>
      </c>
      <c r="J30" s="25">
        <v>2.16</v>
      </c>
      <c r="K30" s="26">
        <v>54.863999999999997</v>
      </c>
      <c r="L30" s="25">
        <v>1.7280000000000002</v>
      </c>
      <c r="M30" s="25">
        <v>43.891200000000005</v>
      </c>
      <c r="N30" s="25">
        <v>1.62</v>
      </c>
      <c r="O30" s="26">
        <v>41.148000000000003</v>
      </c>
      <c r="P30" s="25">
        <v>1.4400000000000002</v>
      </c>
      <c r="Q30" s="26">
        <v>36.576000000000001</v>
      </c>
      <c r="R30" s="25">
        <v>1.08</v>
      </c>
      <c r="S30" s="26">
        <v>27.431999999999999</v>
      </c>
      <c r="T30" s="25">
        <v>1.0368000000000002</v>
      </c>
      <c r="U30" s="26">
        <v>26.334720000000004</v>
      </c>
    </row>
    <row r="31" spans="1:21" x14ac:dyDescent="0.25">
      <c r="A31" s="30" t="s">
        <v>30</v>
      </c>
      <c r="B31" s="28">
        <v>12</v>
      </c>
      <c r="C31" s="24" t="s">
        <v>19</v>
      </c>
      <c r="D31" s="25">
        <v>115.56</v>
      </c>
      <c r="E31" s="25">
        <v>2935.2239999999997</v>
      </c>
      <c r="F31" s="25">
        <v>4.8150000000000004</v>
      </c>
      <c r="G31" s="26">
        <v>122.301</v>
      </c>
      <c r="H31" s="25">
        <v>3.21</v>
      </c>
      <c r="I31" s="26">
        <v>81.533999999999992</v>
      </c>
      <c r="J31" s="25">
        <v>2.4075000000000002</v>
      </c>
      <c r="K31" s="26">
        <v>61.150500000000001</v>
      </c>
      <c r="L31" s="25">
        <v>1.9259999999999999</v>
      </c>
      <c r="M31" s="25">
        <v>48.920399999999994</v>
      </c>
      <c r="N31" s="25">
        <v>1.805625</v>
      </c>
      <c r="O31" s="26">
        <v>45.862874999999995</v>
      </c>
      <c r="P31" s="25">
        <v>1.605</v>
      </c>
      <c r="Q31" s="26">
        <v>40.766999999999996</v>
      </c>
      <c r="R31" s="25">
        <v>1.2037500000000001</v>
      </c>
      <c r="S31" s="26">
        <v>30.57525</v>
      </c>
      <c r="T31" s="25">
        <v>1.1556</v>
      </c>
      <c r="U31" s="26">
        <v>29.352239999999998</v>
      </c>
    </row>
    <row r="32" spans="1:21" x14ac:dyDescent="0.25">
      <c r="A32" s="30" t="s">
        <v>30</v>
      </c>
      <c r="B32" s="28">
        <v>18</v>
      </c>
      <c r="C32" s="24" t="s">
        <v>19</v>
      </c>
      <c r="D32" s="25">
        <v>115.56</v>
      </c>
      <c r="E32" s="25">
        <v>2935.2239999999997</v>
      </c>
      <c r="F32" s="25">
        <v>4.8150000000000004</v>
      </c>
      <c r="G32" s="26">
        <v>122.301</v>
      </c>
      <c r="H32" s="25">
        <v>3.21</v>
      </c>
      <c r="I32" s="26">
        <v>81.533999999999992</v>
      </c>
      <c r="J32" s="25">
        <v>2.4075000000000002</v>
      </c>
      <c r="K32" s="26">
        <v>61.150500000000001</v>
      </c>
      <c r="L32" s="25">
        <v>1.9259999999999999</v>
      </c>
      <c r="M32" s="25">
        <v>48.920399999999994</v>
      </c>
      <c r="N32" s="25">
        <v>1.805625</v>
      </c>
      <c r="O32" s="26">
        <v>45.862874999999995</v>
      </c>
      <c r="P32" s="25">
        <v>1.605</v>
      </c>
      <c r="Q32" s="26">
        <v>40.766999999999996</v>
      </c>
      <c r="R32" s="25">
        <v>1.2037500000000001</v>
      </c>
      <c r="S32" s="26">
        <v>30.57525</v>
      </c>
      <c r="T32" s="25">
        <v>1.1556</v>
      </c>
      <c r="U32" s="26">
        <v>29.352239999999998</v>
      </c>
    </row>
    <row r="33" spans="1:21" x14ac:dyDescent="0.25">
      <c r="A33" s="30" t="s">
        <v>30</v>
      </c>
      <c r="B33" s="28">
        <v>18</v>
      </c>
      <c r="C33" s="24" t="s">
        <v>21</v>
      </c>
      <c r="D33" s="25">
        <v>123</v>
      </c>
      <c r="E33" s="25">
        <v>3124.2</v>
      </c>
      <c r="F33" s="25">
        <v>5.125</v>
      </c>
      <c r="G33" s="26">
        <v>130.17499999999998</v>
      </c>
      <c r="H33" s="25">
        <v>3.4166666666666665</v>
      </c>
      <c r="I33" s="26">
        <v>86.783333333333331</v>
      </c>
      <c r="J33" s="25">
        <v>2.5625</v>
      </c>
      <c r="K33" s="26">
        <v>65.087499999999991</v>
      </c>
      <c r="L33" s="25">
        <v>2.0499999999999998</v>
      </c>
      <c r="M33" s="25">
        <v>52.069999999999993</v>
      </c>
      <c r="N33" s="25">
        <v>1.921875</v>
      </c>
      <c r="O33" s="26">
        <v>48.815624999999997</v>
      </c>
      <c r="P33" s="25">
        <v>1.7083333333333333</v>
      </c>
      <c r="Q33" s="26">
        <v>43.391666666666666</v>
      </c>
      <c r="R33" s="25">
        <v>1.28125</v>
      </c>
      <c r="S33" s="26">
        <v>32.543749999999996</v>
      </c>
      <c r="T33" s="25">
        <v>1.23</v>
      </c>
      <c r="U33" s="26">
        <v>31.241999999999997</v>
      </c>
    </row>
    <row r="34" spans="1:21" x14ac:dyDescent="0.25">
      <c r="A34" s="30" t="s">
        <v>30</v>
      </c>
      <c r="B34" s="28">
        <v>24</v>
      </c>
      <c r="C34" s="24" t="s">
        <v>20</v>
      </c>
      <c r="D34" s="25">
        <v>110</v>
      </c>
      <c r="E34" s="25">
        <v>2794</v>
      </c>
      <c r="F34" s="25">
        <v>4.583333333333333</v>
      </c>
      <c r="G34" s="26">
        <v>116.41666666666666</v>
      </c>
      <c r="H34" s="25">
        <v>3.0555555555555554</v>
      </c>
      <c r="I34" s="26">
        <v>77.6111111111111</v>
      </c>
      <c r="J34" s="25">
        <v>2.2916666666666665</v>
      </c>
      <c r="K34" s="26">
        <v>58.208333333333329</v>
      </c>
      <c r="L34" s="25">
        <v>1.8333333333333333</v>
      </c>
      <c r="M34" s="25">
        <v>46.566666666666663</v>
      </c>
      <c r="N34" s="25">
        <v>1.71875</v>
      </c>
      <c r="O34" s="26">
        <v>43.65625</v>
      </c>
      <c r="P34" s="25">
        <v>1.5277777777777777</v>
      </c>
      <c r="Q34" s="26">
        <v>38.80555555555555</v>
      </c>
      <c r="R34" s="25">
        <v>1.1458333333333333</v>
      </c>
      <c r="S34" s="26">
        <v>29.104166666666664</v>
      </c>
      <c r="T34" s="25">
        <v>1.1000000000000001</v>
      </c>
      <c r="U34" s="26">
        <v>27.94</v>
      </c>
    </row>
    <row r="35" spans="1:21" x14ac:dyDescent="0.25">
      <c r="A35" s="30" t="s">
        <v>30</v>
      </c>
      <c r="B35" s="28">
        <v>24</v>
      </c>
      <c r="C35" s="24" t="s">
        <v>19</v>
      </c>
      <c r="D35" s="25">
        <v>115.56</v>
      </c>
      <c r="E35" s="25">
        <v>2935.2239999999997</v>
      </c>
      <c r="F35" s="25">
        <v>4.8150000000000004</v>
      </c>
      <c r="G35" s="26">
        <v>122.301</v>
      </c>
      <c r="H35" s="25">
        <v>3.21</v>
      </c>
      <c r="I35" s="26">
        <v>81.533999999999992</v>
      </c>
      <c r="J35" s="25">
        <v>2.4075000000000002</v>
      </c>
      <c r="K35" s="26">
        <v>61.150500000000001</v>
      </c>
      <c r="L35" s="25">
        <v>1.9259999999999999</v>
      </c>
      <c r="M35" s="25">
        <v>48.920399999999994</v>
      </c>
      <c r="N35" s="25">
        <v>1.805625</v>
      </c>
      <c r="O35" s="26">
        <v>45.862874999999995</v>
      </c>
      <c r="P35" s="25">
        <v>1.605</v>
      </c>
      <c r="Q35" s="26">
        <v>40.766999999999996</v>
      </c>
      <c r="R35" s="25">
        <v>1.2037500000000001</v>
      </c>
      <c r="S35" s="26">
        <v>30.57525</v>
      </c>
      <c r="T35" s="25">
        <v>1.1556</v>
      </c>
      <c r="U35" s="26">
        <v>29.352239999999998</v>
      </c>
    </row>
    <row r="36" spans="1:21" x14ac:dyDescent="0.25">
      <c r="A36" s="30" t="s">
        <v>30</v>
      </c>
      <c r="B36" s="28">
        <v>24</v>
      </c>
      <c r="C36" s="24" t="s">
        <v>21</v>
      </c>
      <c r="D36" s="25">
        <v>123</v>
      </c>
      <c r="E36" s="25">
        <v>3124.2</v>
      </c>
      <c r="F36" s="25">
        <v>5.125</v>
      </c>
      <c r="G36" s="26">
        <v>130.17499999999998</v>
      </c>
      <c r="H36" s="25">
        <v>3.4166666666666665</v>
      </c>
      <c r="I36" s="26">
        <v>86.783333333333331</v>
      </c>
      <c r="J36" s="25">
        <v>2.5625</v>
      </c>
      <c r="K36" s="26">
        <v>65.087499999999991</v>
      </c>
      <c r="L36" s="25">
        <v>2.0499999999999998</v>
      </c>
      <c r="M36" s="25">
        <v>52.069999999999993</v>
      </c>
      <c r="N36" s="25">
        <v>1.921875</v>
      </c>
      <c r="O36" s="26">
        <v>48.815624999999997</v>
      </c>
      <c r="P36" s="25">
        <v>1.7083333333333333</v>
      </c>
      <c r="Q36" s="26">
        <v>43.391666666666666</v>
      </c>
      <c r="R36" s="25">
        <v>1.28125</v>
      </c>
      <c r="S36" s="26">
        <v>32.543749999999996</v>
      </c>
      <c r="T36" s="25">
        <v>1.23</v>
      </c>
      <c r="U36" s="26">
        <v>31.241999999999997</v>
      </c>
    </row>
    <row r="37" spans="1:21" x14ac:dyDescent="0.25">
      <c r="A37" s="30" t="s">
        <v>30</v>
      </c>
      <c r="B37" s="28">
        <v>32</v>
      </c>
      <c r="C37" s="24" t="s">
        <v>19</v>
      </c>
      <c r="D37" s="25">
        <v>115.56</v>
      </c>
      <c r="E37" s="25">
        <v>2935.2239999999997</v>
      </c>
      <c r="F37" s="25">
        <v>4.8150000000000004</v>
      </c>
      <c r="G37" s="26">
        <v>122.301</v>
      </c>
      <c r="H37" s="25">
        <v>3.21</v>
      </c>
      <c r="I37" s="26">
        <v>81.533999999999992</v>
      </c>
      <c r="J37" s="25">
        <v>2.4075000000000002</v>
      </c>
      <c r="K37" s="26">
        <v>61.150500000000001</v>
      </c>
      <c r="L37" s="25">
        <v>1.9259999999999999</v>
      </c>
      <c r="M37" s="25">
        <v>48.920399999999994</v>
      </c>
      <c r="N37" s="25">
        <v>1.805625</v>
      </c>
      <c r="O37" s="26">
        <v>45.862874999999995</v>
      </c>
      <c r="P37" s="25">
        <v>1.605</v>
      </c>
      <c r="Q37" s="26">
        <v>40.766999999999996</v>
      </c>
      <c r="R37" s="25">
        <v>1.2037500000000001</v>
      </c>
      <c r="S37" s="26">
        <v>30.57525</v>
      </c>
      <c r="T37" s="25">
        <v>1.1556</v>
      </c>
      <c r="U37" s="26">
        <v>29.352239999999998</v>
      </c>
    </row>
    <row r="38" spans="1:21" x14ac:dyDescent="0.25">
      <c r="A38" s="30" t="s">
        <v>30</v>
      </c>
      <c r="B38" s="28">
        <v>32</v>
      </c>
      <c r="C38" s="24" t="s">
        <v>21</v>
      </c>
      <c r="D38" s="25">
        <v>123</v>
      </c>
      <c r="E38" s="25">
        <v>3124.2</v>
      </c>
      <c r="F38" s="25">
        <v>5.125</v>
      </c>
      <c r="G38" s="26">
        <v>130.17499999999998</v>
      </c>
      <c r="H38" s="25">
        <v>3.4166666666666665</v>
      </c>
      <c r="I38" s="26">
        <v>86.783333333333331</v>
      </c>
      <c r="J38" s="25">
        <v>2.5625</v>
      </c>
      <c r="K38" s="26">
        <v>65.087499999999991</v>
      </c>
      <c r="L38" s="25">
        <v>2.0499999999999998</v>
      </c>
      <c r="M38" s="25">
        <v>52.069999999999993</v>
      </c>
      <c r="N38" s="25">
        <v>1.921875</v>
      </c>
      <c r="O38" s="26">
        <v>48.815624999999997</v>
      </c>
      <c r="P38" s="25">
        <v>1.7083333333333333</v>
      </c>
      <c r="Q38" s="26">
        <v>43.391666666666666</v>
      </c>
      <c r="R38" s="25">
        <v>1.28125</v>
      </c>
      <c r="S38" s="26">
        <v>32.543749999999996</v>
      </c>
      <c r="T38" s="25">
        <v>1.23</v>
      </c>
      <c r="U38" s="26">
        <v>31.241999999999997</v>
      </c>
    </row>
    <row r="39" spans="1:21" x14ac:dyDescent="0.25">
      <c r="A39" s="30" t="s">
        <v>30</v>
      </c>
      <c r="B39" s="28">
        <v>42</v>
      </c>
      <c r="C39" s="24" t="s">
        <v>21</v>
      </c>
      <c r="D39" s="25">
        <v>123</v>
      </c>
      <c r="E39" s="25">
        <v>3124.2</v>
      </c>
      <c r="F39" s="25">
        <v>5.125</v>
      </c>
      <c r="G39" s="26">
        <v>130.17499999999998</v>
      </c>
      <c r="H39" s="25">
        <v>3.4166666666666665</v>
      </c>
      <c r="I39" s="26">
        <v>86.783333333333331</v>
      </c>
      <c r="J39" s="25">
        <v>2.5625</v>
      </c>
      <c r="K39" s="26">
        <v>65.087499999999991</v>
      </c>
      <c r="L39" s="25">
        <v>2.0499999999999998</v>
      </c>
      <c r="M39" s="25">
        <v>52.069999999999993</v>
      </c>
      <c r="N39" s="25">
        <v>1.921875</v>
      </c>
      <c r="O39" s="26">
        <v>48.815624999999997</v>
      </c>
      <c r="P39" s="25">
        <v>1.7083333333333333</v>
      </c>
      <c r="Q39" s="26">
        <v>43.391666666666666</v>
      </c>
      <c r="R39" s="25">
        <v>1.28125</v>
      </c>
      <c r="S39" s="26">
        <v>32.543749999999996</v>
      </c>
      <c r="T39" s="25">
        <v>1.23</v>
      </c>
      <c r="U39" s="26">
        <v>31.241999999999997</v>
      </c>
    </row>
    <row r="40" spans="1:21" x14ac:dyDescent="0.25">
      <c r="A40" s="30" t="s">
        <v>30</v>
      </c>
      <c r="B40" s="28">
        <v>42</v>
      </c>
      <c r="C40" s="24" t="s">
        <v>23</v>
      </c>
      <c r="D40" s="25">
        <v>129.06</v>
      </c>
      <c r="E40" s="25">
        <v>3278.1239999999998</v>
      </c>
      <c r="F40" s="25">
        <v>5.3775000000000004</v>
      </c>
      <c r="G40" s="26">
        <v>136.58850000000001</v>
      </c>
      <c r="H40" s="25">
        <v>3.585</v>
      </c>
      <c r="I40" s="26">
        <v>91.058999999999997</v>
      </c>
      <c r="J40" s="25">
        <v>2.6887500000000002</v>
      </c>
      <c r="K40" s="26">
        <v>68.294250000000005</v>
      </c>
      <c r="L40" s="25">
        <v>2.1510000000000002</v>
      </c>
      <c r="M40" s="25">
        <v>54.635400000000004</v>
      </c>
      <c r="N40" s="25">
        <v>2.0165625</v>
      </c>
      <c r="O40" s="26">
        <v>51.220687499999997</v>
      </c>
      <c r="P40" s="25">
        <v>1.7925</v>
      </c>
      <c r="Q40" s="26">
        <v>45.529499999999999</v>
      </c>
      <c r="R40" s="25">
        <v>1.3443750000000001</v>
      </c>
      <c r="S40" s="26">
        <v>34.147125000000003</v>
      </c>
      <c r="T40" s="25">
        <v>1.2906</v>
      </c>
      <c r="U40" s="26">
        <v>32.781239999999997</v>
      </c>
    </row>
    <row r="41" spans="1:21" x14ac:dyDescent="0.25">
      <c r="A41" s="30" t="s">
        <v>29</v>
      </c>
      <c r="B41" s="28">
        <v>4</v>
      </c>
      <c r="C41" s="24" t="s">
        <v>22</v>
      </c>
      <c r="D41" s="25">
        <v>92.75</v>
      </c>
      <c r="E41" s="25">
        <v>2355.85</v>
      </c>
      <c r="F41" s="25">
        <v>3.8645833333333335</v>
      </c>
      <c r="G41" s="26">
        <v>98.160416666666663</v>
      </c>
      <c r="H41" s="25">
        <v>2.5763888888888888</v>
      </c>
      <c r="I41" s="26">
        <v>65.440277777777766</v>
      </c>
      <c r="J41" s="25">
        <v>1.9322916666666667</v>
      </c>
      <c r="K41" s="26">
        <v>49.080208333333331</v>
      </c>
      <c r="L41" s="25">
        <v>1.5458333333333334</v>
      </c>
      <c r="M41" s="25">
        <v>39.264166666666668</v>
      </c>
      <c r="N41" s="25">
        <v>1.44921875</v>
      </c>
      <c r="O41" s="26">
        <v>36.810156249999999</v>
      </c>
      <c r="P41" s="25">
        <v>1.2881944444444444</v>
      </c>
      <c r="Q41" s="26">
        <v>32.720138888888883</v>
      </c>
      <c r="R41" s="25">
        <v>0.96614583333333337</v>
      </c>
      <c r="S41" s="26">
        <v>24.540104166666666</v>
      </c>
      <c r="T41" s="25">
        <v>0.92749999999999999</v>
      </c>
      <c r="U41" s="26">
        <v>23.558499999999999</v>
      </c>
    </row>
    <row r="42" spans="1:21" x14ac:dyDescent="0.25">
      <c r="A42" s="30" t="s">
        <v>29</v>
      </c>
      <c r="B42" s="28">
        <v>4</v>
      </c>
      <c r="C42" s="24" t="s">
        <v>18</v>
      </c>
      <c r="D42" s="25">
        <v>98.8</v>
      </c>
      <c r="E42" s="25">
        <v>2509.52</v>
      </c>
      <c r="F42" s="25">
        <v>4.1166666666666663</v>
      </c>
      <c r="G42" s="26">
        <v>104.56333333333332</v>
      </c>
      <c r="H42" s="25">
        <v>2.7444444444444445</v>
      </c>
      <c r="I42" s="26">
        <v>69.708888888888879</v>
      </c>
      <c r="J42" s="25">
        <v>2.0583333333333331</v>
      </c>
      <c r="K42" s="26">
        <v>52.281666666666659</v>
      </c>
      <c r="L42" s="25">
        <v>1.6466666666666667</v>
      </c>
      <c r="M42" s="25">
        <v>41.825333333333333</v>
      </c>
      <c r="N42" s="25">
        <v>1.54375</v>
      </c>
      <c r="O42" s="26">
        <v>39.21125</v>
      </c>
      <c r="P42" s="25">
        <v>1.3722222222222222</v>
      </c>
      <c r="Q42" s="26">
        <v>34.854444444444439</v>
      </c>
      <c r="R42" s="25">
        <v>1.0291666666666666</v>
      </c>
      <c r="S42" s="26">
        <v>26.14083333333333</v>
      </c>
      <c r="T42" s="25">
        <v>0.98799999999999999</v>
      </c>
      <c r="U42" s="26">
        <v>25.095199999999998</v>
      </c>
    </row>
    <row r="43" spans="1:21" x14ac:dyDescent="0.25">
      <c r="A43" s="30" t="s">
        <v>29</v>
      </c>
      <c r="B43" s="28">
        <v>6</v>
      </c>
      <c r="C43" s="24" t="s">
        <v>18</v>
      </c>
      <c r="D43" s="25">
        <v>98.8</v>
      </c>
      <c r="E43" s="25">
        <v>2509.52</v>
      </c>
      <c r="F43" s="25">
        <v>4.1166666666666663</v>
      </c>
      <c r="G43" s="26">
        <v>104.56333333333332</v>
      </c>
      <c r="H43" s="25">
        <v>2.7444444444444445</v>
      </c>
      <c r="I43" s="26">
        <v>69.708888888888879</v>
      </c>
      <c r="J43" s="25">
        <v>2.0583333333333331</v>
      </c>
      <c r="K43" s="26">
        <v>52.281666666666659</v>
      </c>
      <c r="L43" s="25">
        <v>1.6466666666666667</v>
      </c>
      <c r="M43" s="25">
        <v>41.825333333333333</v>
      </c>
      <c r="N43" s="25">
        <v>1.54375</v>
      </c>
      <c r="O43" s="26">
        <v>39.21125</v>
      </c>
      <c r="P43" s="25">
        <v>1.3722222222222222</v>
      </c>
      <c r="Q43" s="26">
        <v>34.854444444444439</v>
      </c>
      <c r="R43" s="25">
        <v>1.0291666666666666</v>
      </c>
      <c r="S43" s="26">
        <v>26.14083333333333</v>
      </c>
      <c r="T43" s="25">
        <v>0.98799999999999999</v>
      </c>
      <c r="U43" s="26">
        <v>25.095199999999998</v>
      </c>
    </row>
    <row r="44" spans="1:21" x14ac:dyDescent="0.25">
      <c r="A44" s="30" t="s">
        <v>29</v>
      </c>
      <c r="B44" s="28">
        <v>6</v>
      </c>
      <c r="C44" s="24" t="s">
        <v>17</v>
      </c>
      <c r="D44" s="25">
        <v>104.78</v>
      </c>
      <c r="E44" s="25">
        <v>2661.4119999999998</v>
      </c>
      <c r="F44" s="25">
        <v>4.3658333333333337</v>
      </c>
      <c r="G44" s="26">
        <v>110.89216666666667</v>
      </c>
      <c r="H44" s="25">
        <v>2.9105555555555558</v>
      </c>
      <c r="I44" s="26">
        <v>73.928111111111107</v>
      </c>
      <c r="J44" s="25">
        <v>2.1829166666666668</v>
      </c>
      <c r="K44" s="26">
        <v>55.446083333333334</v>
      </c>
      <c r="L44" s="25">
        <v>1.7463333333333333</v>
      </c>
      <c r="M44" s="25">
        <v>44.356866666666662</v>
      </c>
      <c r="N44" s="25">
        <v>1.6371875</v>
      </c>
      <c r="O44" s="26">
        <v>41.584562499999997</v>
      </c>
      <c r="P44" s="25">
        <v>1.4552777777777779</v>
      </c>
      <c r="Q44" s="26">
        <v>36.964055555555554</v>
      </c>
      <c r="R44" s="25">
        <v>1.0914583333333334</v>
      </c>
      <c r="S44" s="26">
        <v>27.723041666666667</v>
      </c>
      <c r="T44" s="25">
        <v>1.0478000000000001</v>
      </c>
      <c r="U44" s="26">
        <v>26.61412</v>
      </c>
    </row>
    <row r="45" spans="1:21" x14ac:dyDescent="0.25">
      <c r="A45" s="30" t="s">
        <v>29</v>
      </c>
      <c r="B45" s="28">
        <v>6</v>
      </c>
      <c r="C45" s="24" t="s">
        <v>20</v>
      </c>
      <c r="D45" s="25">
        <v>110.8</v>
      </c>
      <c r="E45" s="25">
        <v>2814.3199999999997</v>
      </c>
      <c r="F45" s="25">
        <v>4.6166666666666663</v>
      </c>
      <c r="G45" s="26">
        <v>117.26333333333332</v>
      </c>
      <c r="H45" s="25">
        <v>3.0777777777777775</v>
      </c>
      <c r="I45" s="26">
        <v>78.175555555555547</v>
      </c>
      <c r="J45" s="25">
        <v>2.3083333333333331</v>
      </c>
      <c r="K45" s="26">
        <v>58.631666666666661</v>
      </c>
      <c r="L45" s="25">
        <v>1.8466666666666667</v>
      </c>
      <c r="M45" s="25">
        <v>46.905333333333331</v>
      </c>
      <c r="N45" s="25">
        <v>1.73125</v>
      </c>
      <c r="O45" s="26">
        <v>43.973749999999995</v>
      </c>
      <c r="P45" s="25">
        <v>1.5388888888888888</v>
      </c>
      <c r="Q45" s="26">
        <v>39.087777777777774</v>
      </c>
      <c r="R45" s="25">
        <v>1.1541666666666666</v>
      </c>
      <c r="S45" s="26">
        <v>29.31583333333333</v>
      </c>
      <c r="T45" s="25">
        <v>1.1079999999999999</v>
      </c>
      <c r="U45" s="26">
        <v>28.143199999999997</v>
      </c>
    </row>
    <row r="46" spans="1:21" x14ac:dyDescent="0.25">
      <c r="A46" s="30" t="s">
        <v>29</v>
      </c>
      <c r="B46" s="28">
        <v>9</v>
      </c>
      <c r="C46" s="24" t="s">
        <v>17</v>
      </c>
      <c r="D46" s="25">
        <v>104.78</v>
      </c>
      <c r="E46" s="25">
        <v>2661.4119999999998</v>
      </c>
      <c r="F46" s="25">
        <v>4.3658333333333337</v>
      </c>
      <c r="G46" s="26">
        <v>110.89216666666667</v>
      </c>
      <c r="H46" s="25">
        <v>2.9105555555555558</v>
      </c>
      <c r="I46" s="26">
        <v>73.928111111111107</v>
      </c>
      <c r="J46" s="25">
        <v>2.1829166666666668</v>
      </c>
      <c r="K46" s="26">
        <v>55.446083333333334</v>
      </c>
      <c r="L46" s="25">
        <v>1.7463333333333333</v>
      </c>
      <c r="M46" s="25">
        <v>44.356866666666662</v>
      </c>
      <c r="N46" s="25">
        <v>1.6371875</v>
      </c>
      <c r="O46" s="26">
        <v>41.584562499999997</v>
      </c>
      <c r="P46" s="25">
        <v>1.4552777777777779</v>
      </c>
      <c r="Q46" s="26">
        <v>36.964055555555554</v>
      </c>
      <c r="R46" s="25">
        <v>1.0914583333333334</v>
      </c>
      <c r="S46" s="26">
        <v>27.723041666666667</v>
      </c>
      <c r="T46" s="25">
        <v>1.0478000000000001</v>
      </c>
      <c r="U46" s="26">
        <v>26.61412</v>
      </c>
    </row>
    <row r="47" spans="1:21" x14ac:dyDescent="0.25">
      <c r="A47" s="30" t="s">
        <v>29</v>
      </c>
      <c r="B47" s="28">
        <v>9</v>
      </c>
      <c r="C47" s="24" t="s">
        <v>20</v>
      </c>
      <c r="D47" s="25">
        <v>110.8</v>
      </c>
      <c r="E47" s="25">
        <v>2814.3199999999997</v>
      </c>
      <c r="F47" s="25">
        <v>4.6166666666666663</v>
      </c>
      <c r="G47" s="26">
        <v>117.26333333333332</v>
      </c>
      <c r="H47" s="25">
        <v>3.0777777777777775</v>
      </c>
      <c r="I47" s="26">
        <v>78.175555555555547</v>
      </c>
      <c r="J47" s="25">
        <v>2.3083333333333331</v>
      </c>
      <c r="K47" s="26">
        <v>58.631666666666661</v>
      </c>
      <c r="L47" s="25">
        <v>1.8466666666666667</v>
      </c>
      <c r="M47" s="25">
        <v>46.905333333333331</v>
      </c>
      <c r="N47" s="25">
        <v>1.73125</v>
      </c>
      <c r="O47" s="26">
        <v>43.973749999999995</v>
      </c>
      <c r="P47" s="25">
        <v>1.5388888888888888</v>
      </c>
      <c r="Q47" s="26">
        <v>39.087777777777774</v>
      </c>
      <c r="R47" s="25">
        <v>1.1541666666666666</v>
      </c>
      <c r="S47" s="26">
        <v>29.31583333333333</v>
      </c>
      <c r="T47" s="25">
        <v>1.1079999999999999</v>
      </c>
      <c r="U47" s="26">
        <v>28.143199999999997</v>
      </c>
    </row>
    <row r="48" spans="1:21" x14ac:dyDescent="0.25">
      <c r="A48" s="30" t="s">
        <v>29</v>
      </c>
      <c r="B48" s="28">
        <v>9</v>
      </c>
      <c r="C48" s="24" t="s">
        <v>19</v>
      </c>
      <c r="D48" s="25">
        <v>117.25</v>
      </c>
      <c r="E48" s="25">
        <v>2978.1499999999996</v>
      </c>
      <c r="F48" s="25">
        <v>4.885416666666667</v>
      </c>
      <c r="G48" s="26">
        <v>124.08958333333334</v>
      </c>
      <c r="H48" s="25">
        <v>3.2569444444444446</v>
      </c>
      <c r="I48" s="26">
        <v>82.726388888888891</v>
      </c>
      <c r="J48" s="25">
        <v>2.4427083333333335</v>
      </c>
      <c r="K48" s="26">
        <v>62.044791666666669</v>
      </c>
      <c r="L48" s="25">
        <v>1.9541666666666666</v>
      </c>
      <c r="M48" s="25">
        <v>49.635833333333331</v>
      </c>
      <c r="N48" s="25">
        <v>1.83203125</v>
      </c>
      <c r="O48" s="26">
        <v>46.533593749999994</v>
      </c>
      <c r="P48" s="25">
        <v>1.6284722222222223</v>
      </c>
      <c r="Q48" s="26">
        <v>41.363194444444446</v>
      </c>
      <c r="R48" s="25">
        <v>1.2213541666666667</v>
      </c>
      <c r="S48" s="26">
        <v>31.022395833333334</v>
      </c>
      <c r="T48" s="25">
        <v>1.1725000000000001</v>
      </c>
      <c r="U48" s="26">
        <v>29.781500000000001</v>
      </c>
    </row>
    <row r="49" spans="1:21" x14ac:dyDescent="0.25">
      <c r="A49" s="30" t="s">
        <v>29</v>
      </c>
      <c r="B49" s="28">
        <v>12</v>
      </c>
      <c r="C49" s="24" t="s">
        <v>20</v>
      </c>
      <c r="D49" s="25">
        <v>110.8</v>
      </c>
      <c r="E49" s="25">
        <v>2814.3199999999997</v>
      </c>
      <c r="F49" s="25">
        <v>4.6166666666666663</v>
      </c>
      <c r="G49" s="26">
        <v>117.26333333333332</v>
      </c>
      <c r="H49" s="25">
        <v>3.0777777777777775</v>
      </c>
      <c r="I49" s="26">
        <v>78.175555555555547</v>
      </c>
      <c r="J49" s="25">
        <v>2.3083333333333331</v>
      </c>
      <c r="K49" s="26">
        <v>58.631666666666661</v>
      </c>
      <c r="L49" s="25">
        <v>1.8466666666666667</v>
      </c>
      <c r="M49" s="25">
        <v>46.905333333333331</v>
      </c>
      <c r="N49" s="25">
        <v>1.73125</v>
      </c>
      <c r="O49" s="26">
        <v>43.973749999999995</v>
      </c>
      <c r="P49" s="25">
        <v>1.5388888888888888</v>
      </c>
      <c r="Q49" s="26">
        <v>39.087777777777774</v>
      </c>
      <c r="R49" s="25">
        <v>1.1541666666666666</v>
      </c>
      <c r="S49" s="26">
        <v>29.31583333333333</v>
      </c>
      <c r="T49" s="25">
        <v>1.1079999999999999</v>
      </c>
      <c r="U49" s="26">
        <v>28.143199999999997</v>
      </c>
    </row>
    <row r="50" spans="1:21" x14ac:dyDescent="0.25">
      <c r="A50" s="30" t="s">
        <v>29</v>
      </c>
      <c r="B50" s="28">
        <v>12</v>
      </c>
      <c r="C50" s="24" t="s">
        <v>19</v>
      </c>
      <c r="D50" s="25">
        <v>117.25</v>
      </c>
      <c r="E50" s="25">
        <v>2978.1499999999996</v>
      </c>
      <c r="F50" s="25">
        <v>4.885416666666667</v>
      </c>
      <c r="G50" s="26">
        <v>124.08958333333334</v>
      </c>
      <c r="H50" s="25">
        <v>3.2569444444444446</v>
      </c>
      <c r="I50" s="26">
        <v>82.726388888888891</v>
      </c>
      <c r="J50" s="25">
        <v>2.4427083333333335</v>
      </c>
      <c r="K50" s="26">
        <v>62.044791666666669</v>
      </c>
      <c r="L50" s="25">
        <v>1.9541666666666666</v>
      </c>
      <c r="M50" s="25">
        <v>49.635833333333331</v>
      </c>
      <c r="N50" s="25">
        <v>1.83203125</v>
      </c>
      <c r="O50" s="26">
        <v>46.533593749999994</v>
      </c>
      <c r="P50" s="25">
        <v>1.6284722222222223</v>
      </c>
      <c r="Q50" s="26">
        <v>41.363194444444446</v>
      </c>
      <c r="R50" s="25">
        <v>1.2213541666666667</v>
      </c>
      <c r="S50" s="26">
        <v>31.022395833333334</v>
      </c>
      <c r="T50" s="25">
        <v>1.1725000000000001</v>
      </c>
      <c r="U50" s="26">
        <v>29.781500000000001</v>
      </c>
    </row>
    <row r="51" spans="1:21" x14ac:dyDescent="0.25">
      <c r="A51" s="30" t="s">
        <v>29</v>
      </c>
      <c r="B51" s="28">
        <v>18</v>
      </c>
      <c r="C51" s="24" t="s">
        <v>20</v>
      </c>
      <c r="D51" s="25">
        <v>110.8</v>
      </c>
      <c r="E51" s="25">
        <v>2814.3199999999997</v>
      </c>
      <c r="F51" s="25">
        <v>4.6166666666666663</v>
      </c>
      <c r="G51" s="26">
        <v>117.26333333333332</v>
      </c>
      <c r="H51" s="25">
        <v>3.0777777777777775</v>
      </c>
      <c r="I51" s="26">
        <v>78.175555555555547</v>
      </c>
      <c r="J51" s="25">
        <v>2.3083333333333331</v>
      </c>
      <c r="K51" s="26">
        <v>58.631666666666661</v>
      </c>
      <c r="L51" s="25">
        <v>1.8466666666666667</v>
      </c>
      <c r="M51" s="25">
        <v>46.905333333333331</v>
      </c>
      <c r="N51" s="25">
        <v>1.73125</v>
      </c>
      <c r="O51" s="26">
        <v>43.973749999999995</v>
      </c>
      <c r="P51" s="25">
        <v>1.5388888888888888</v>
      </c>
      <c r="Q51" s="26">
        <v>39.087777777777774</v>
      </c>
      <c r="R51" s="25">
        <v>1.1541666666666666</v>
      </c>
      <c r="S51" s="26">
        <v>29.31583333333333</v>
      </c>
      <c r="T51" s="25">
        <v>1.1079999999999999</v>
      </c>
      <c r="U51" s="26">
        <v>28.143199999999997</v>
      </c>
    </row>
    <row r="52" spans="1:21" x14ac:dyDescent="0.25">
      <c r="A52" s="30" t="s">
        <v>29</v>
      </c>
      <c r="B52" s="28">
        <v>18</v>
      </c>
      <c r="C52" s="24" t="s">
        <v>19</v>
      </c>
      <c r="D52" s="25">
        <v>117.25</v>
      </c>
      <c r="E52" s="25">
        <v>2978.1499999999996</v>
      </c>
      <c r="F52" s="25">
        <v>4.885416666666667</v>
      </c>
      <c r="G52" s="26">
        <v>124.08958333333334</v>
      </c>
      <c r="H52" s="25">
        <v>3.2569444444444446</v>
      </c>
      <c r="I52" s="26">
        <v>82.726388888888891</v>
      </c>
      <c r="J52" s="25">
        <v>2.4427083333333335</v>
      </c>
      <c r="K52" s="26">
        <v>62.044791666666669</v>
      </c>
      <c r="L52" s="25">
        <v>1.9541666666666666</v>
      </c>
      <c r="M52" s="25">
        <v>49.635833333333331</v>
      </c>
      <c r="N52" s="25">
        <v>1.83203125</v>
      </c>
      <c r="O52" s="26">
        <v>46.533593749999994</v>
      </c>
      <c r="P52" s="25">
        <v>1.6284722222222223</v>
      </c>
      <c r="Q52" s="26">
        <v>41.363194444444446</v>
      </c>
      <c r="R52" s="25">
        <v>1.2213541666666667</v>
      </c>
      <c r="S52" s="26">
        <v>31.022395833333334</v>
      </c>
      <c r="T52" s="25">
        <v>1.1725000000000001</v>
      </c>
      <c r="U52" s="26">
        <v>29.781500000000001</v>
      </c>
    </row>
    <row r="53" spans="1:21" x14ac:dyDescent="0.25">
      <c r="A53" s="30" t="s">
        <v>29</v>
      </c>
      <c r="B53" s="28">
        <v>18</v>
      </c>
      <c r="C53" s="24" t="s">
        <v>23</v>
      </c>
      <c r="D53" s="25">
        <v>130.29</v>
      </c>
      <c r="E53" s="25">
        <v>3309.3659999999995</v>
      </c>
      <c r="F53" s="25">
        <v>5.42875</v>
      </c>
      <c r="G53" s="26">
        <v>137.89024999999998</v>
      </c>
      <c r="H53" s="25">
        <v>3.6191666666666666</v>
      </c>
      <c r="I53" s="26">
        <v>91.926833333333335</v>
      </c>
      <c r="J53" s="25">
        <v>2.714375</v>
      </c>
      <c r="K53" s="26">
        <v>68.94512499999999</v>
      </c>
      <c r="L53" s="25">
        <v>2.1715</v>
      </c>
      <c r="M53" s="25">
        <v>55.156099999999995</v>
      </c>
      <c r="N53" s="25">
        <v>2.0357812499999999</v>
      </c>
      <c r="O53" s="26">
        <v>51.708843749999993</v>
      </c>
      <c r="P53" s="25">
        <v>1.8095833333333333</v>
      </c>
      <c r="Q53" s="26">
        <v>45.963416666666667</v>
      </c>
      <c r="R53" s="25">
        <v>1.3571875</v>
      </c>
      <c r="S53" s="26">
        <v>34.472562499999995</v>
      </c>
      <c r="T53" s="25">
        <v>1.3028999999999999</v>
      </c>
      <c r="U53" s="26">
        <v>33.09366</v>
      </c>
    </row>
    <row r="54" spans="1:21" x14ac:dyDescent="0.25">
      <c r="A54" s="30" t="s">
        <v>29</v>
      </c>
      <c r="B54" s="28">
        <v>24</v>
      </c>
      <c r="C54" s="24" t="s">
        <v>19</v>
      </c>
      <c r="D54" s="25">
        <v>117.25</v>
      </c>
      <c r="E54" s="25">
        <v>2978.1499999999996</v>
      </c>
      <c r="F54" s="25">
        <v>4.885416666666667</v>
      </c>
      <c r="G54" s="26">
        <v>124.08958333333334</v>
      </c>
      <c r="H54" s="25">
        <v>3.2569444444444446</v>
      </c>
      <c r="I54" s="26">
        <v>82.726388888888891</v>
      </c>
      <c r="J54" s="25">
        <v>2.4427083333333335</v>
      </c>
      <c r="K54" s="26">
        <v>62.044791666666669</v>
      </c>
      <c r="L54" s="25">
        <v>1.9541666666666666</v>
      </c>
      <c r="M54" s="25">
        <v>49.635833333333331</v>
      </c>
      <c r="N54" s="25">
        <v>1.83203125</v>
      </c>
      <c r="O54" s="26">
        <v>46.533593749999994</v>
      </c>
      <c r="P54" s="25">
        <v>1.6284722222222223</v>
      </c>
      <c r="Q54" s="26">
        <v>41.363194444444446</v>
      </c>
      <c r="R54" s="25">
        <v>1.2213541666666667</v>
      </c>
      <c r="S54" s="26">
        <v>31.022395833333334</v>
      </c>
      <c r="T54" s="25">
        <v>1.1725000000000001</v>
      </c>
      <c r="U54" s="26">
        <v>29.781500000000001</v>
      </c>
    </row>
    <row r="55" spans="1:21" x14ac:dyDescent="0.25">
      <c r="A55" s="30" t="s">
        <v>29</v>
      </c>
      <c r="B55" s="28">
        <v>24</v>
      </c>
      <c r="C55" s="24" t="s">
        <v>20</v>
      </c>
      <c r="D55" s="25">
        <v>110.8</v>
      </c>
      <c r="E55" s="25">
        <v>2814.3199999999997</v>
      </c>
      <c r="F55" s="25">
        <v>4.6166666666666663</v>
      </c>
      <c r="G55" s="26">
        <v>117.26333333333332</v>
      </c>
      <c r="H55" s="25">
        <v>3.0777777777777775</v>
      </c>
      <c r="I55" s="26">
        <v>78.175555555555547</v>
      </c>
      <c r="J55" s="25">
        <v>2.3083333333333331</v>
      </c>
      <c r="K55" s="26">
        <v>58.631666666666661</v>
      </c>
      <c r="L55" s="25">
        <v>1.8466666666666667</v>
      </c>
      <c r="M55" s="25">
        <v>46.905333333333331</v>
      </c>
      <c r="N55" s="25">
        <v>1.73125</v>
      </c>
      <c r="O55" s="26">
        <v>43.973749999999995</v>
      </c>
      <c r="P55" s="25">
        <v>1.5388888888888888</v>
      </c>
      <c r="Q55" s="26">
        <v>39.087777777777774</v>
      </c>
      <c r="R55" s="25">
        <v>1.1541666666666666</v>
      </c>
      <c r="S55" s="26">
        <v>29.31583333333333</v>
      </c>
      <c r="T55" s="25">
        <v>1.1079999999999999</v>
      </c>
      <c r="U55" s="26">
        <v>28.143199999999997</v>
      </c>
    </row>
    <row r="56" spans="1:21" x14ac:dyDescent="0.25">
      <c r="A56" s="30" t="s">
        <v>29</v>
      </c>
      <c r="B56" s="28">
        <v>32</v>
      </c>
      <c r="C56" s="24" t="s">
        <v>19</v>
      </c>
      <c r="D56" s="25">
        <v>117.25</v>
      </c>
      <c r="E56" s="25">
        <v>2978.1499999999996</v>
      </c>
      <c r="F56" s="25">
        <v>4.885416666666667</v>
      </c>
      <c r="G56" s="26">
        <v>124.08958333333334</v>
      </c>
      <c r="H56" s="25">
        <v>3.2569444444444446</v>
      </c>
      <c r="I56" s="26">
        <v>82.726388888888891</v>
      </c>
      <c r="J56" s="25">
        <v>2.4427083333333335</v>
      </c>
      <c r="K56" s="26">
        <v>62.044791666666669</v>
      </c>
      <c r="L56" s="25">
        <v>1.9541666666666666</v>
      </c>
      <c r="M56" s="25">
        <v>49.635833333333331</v>
      </c>
      <c r="N56" s="25">
        <v>1.83203125</v>
      </c>
      <c r="O56" s="26">
        <v>46.533593749999994</v>
      </c>
      <c r="P56" s="25">
        <v>1.6284722222222223</v>
      </c>
      <c r="Q56" s="26">
        <v>41.363194444444446</v>
      </c>
      <c r="R56" s="25">
        <v>1.2213541666666667</v>
      </c>
      <c r="S56" s="26">
        <v>31.022395833333334</v>
      </c>
      <c r="T56" s="25">
        <v>1.1725000000000001</v>
      </c>
      <c r="U56" s="26">
        <v>29.781500000000001</v>
      </c>
    </row>
    <row r="57" spans="1:21" x14ac:dyDescent="0.25">
      <c r="A57" s="30" t="s">
        <v>29</v>
      </c>
      <c r="B57" s="28">
        <v>32</v>
      </c>
      <c r="C57" s="24" t="s">
        <v>21</v>
      </c>
      <c r="D57" s="25">
        <v>124.26</v>
      </c>
      <c r="E57" s="25">
        <v>3156.2040000000002</v>
      </c>
      <c r="F57" s="25">
        <v>5.1775000000000002</v>
      </c>
      <c r="G57" s="26">
        <v>131.5085</v>
      </c>
      <c r="H57" s="25">
        <v>3.4516666666666667</v>
      </c>
      <c r="I57" s="26">
        <v>87.672333333333327</v>
      </c>
      <c r="J57" s="25">
        <v>2.5887500000000001</v>
      </c>
      <c r="K57" s="26">
        <v>65.754249999999999</v>
      </c>
      <c r="L57" s="25">
        <v>2.0710000000000002</v>
      </c>
      <c r="M57" s="25">
        <v>52.603400000000001</v>
      </c>
      <c r="N57" s="25">
        <v>1.9415625000000001</v>
      </c>
      <c r="O57" s="26">
        <v>49.315687500000003</v>
      </c>
      <c r="P57" s="25">
        <v>1.7258333333333333</v>
      </c>
      <c r="Q57" s="26">
        <v>43.836166666666664</v>
      </c>
      <c r="R57" s="25">
        <v>1.2943750000000001</v>
      </c>
      <c r="S57" s="26">
        <v>32.877124999999999</v>
      </c>
      <c r="T57" s="25">
        <v>1.2426000000000001</v>
      </c>
      <c r="U57" s="26">
        <v>31.562040000000003</v>
      </c>
    </row>
    <row r="58" spans="1:21" x14ac:dyDescent="0.25">
      <c r="A58" s="30" t="s">
        <v>29</v>
      </c>
      <c r="B58" s="28">
        <v>32</v>
      </c>
      <c r="C58" s="24" t="s">
        <v>23</v>
      </c>
      <c r="D58" s="25">
        <v>130.29</v>
      </c>
      <c r="E58" s="25">
        <v>3309.3659999999995</v>
      </c>
      <c r="F58" s="25">
        <v>5.42875</v>
      </c>
      <c r="G58" s="26">
        <v>137.89024999999998</v>
      </c>
      <c r="H58" s="25">
        <v>3.6191666666666666</v>
      </c>
      <c r="I58" s="26">
        <v>91.926833333333335</v>
      </c>
      <c r="J58" s="25">
        <v>2.714375</v>
      </c>
      <c r="K58" s="26">
        <v>68.94512499999999</v>
      </c>
      <c r="L58" s="25">
        <v>2.1715</v>
      </c>
      <c r="M58" s="25">
        <v>55.156099999999995</v>
      </c>
      <c r="N58" s="25">
        <v>2.0357812499999999</v>
      </c>
      <c r="O58" s="26">
        <v>51.708843749999993</v>
      </c>
      <c r="P58" s="25">
        <v>1.8095833333333333</v>
      </c>
      <c r="Q58" s="26">
        <v>45.963416666666667</v>
      </c>
      <c r="R58" s="25">
        <v>1.3571875</v>
      </c>
      <c r="S58" s="26">
        <v>34.472562499999995</v>
      </c>
      <c r="T58" s="25">
        <v>1.3028999999999999</v>
      </c>
      <c r="U58" s="26">
        <v>33.09366</v>
      </c>
    </row>
    <row r="59" spans="1:21" x14ac:dyDescent="0.25">
      <c r="A59" s="30" t="s">
        <v>34</v>
      </c>
      <c r="B59" s="28">
        <v>6</v>
      </c>
      <c r="C59" s="24" t="s">
        <v>17</v>
      </c>
      <c r="D59" s="25">
        <v>107.95</v>
      </c>
      <c r="E59" s="25">
        <v>2741.93</v>
      </c>
      <c r="F59" s="25">
        <v>4.4979166666666668</v>
      </c>
      <c r="G59" s="26">
        <v>114.24708333333334</v>
      </c>
      <c r="H59" s="25">
        <v>2.9986111111111113</v>
      </c>
      <c r="I59" s="26">
        <v>76.164722222222224</v>
      </c>
      <c r="J59" s="25">
        <v>2.2489583333333334</v>
      </c>
      <c r="K59" s="26">
        <v>57.123541666666668</v>
      </c>
      <c r="L59" s="25">
        <v>1.7991666666666668</v>
      </c>
      <c r="M59" s="25">
        <v>45.698833333333333</v>
      </c>
      <c r="N59" s="25">
        <v>1.68671875</v>
      </c>
      <c r="O59" s="26">
        <v>42.842656249999997</v>
      </c>
      <c r="P59" s="25">
        <v>1.4993055555555557</v>
      </c>
      <c r="Q59" s="26">
        <v>38.082361111111112</v>
      </c>
      <c r="R59" s="25">
        <v>1.1244791666666667</v>
      </c>
      <c r="S59" s="26">
        <v>28.561770833333334</v>
      </c>
      <c r="T59" s="25">
        <v>1.0795000000000001</v>
      </c>
      <c r="U59" s="26">
        <v>27.419300000000003</v>
      </c>
    </row>
    <row r="60" spans="1:21" x14ac:dyDescent="0.25">
      <c r="A60" s="30" t="s">
        <v>34</v>
      </c>
      <c r="B60" s="28">
        <v>6</v>
      </c>
      <c r="C60" s="24" t="s">
        <v>22</v>
      </c>
      <c r="D60" s="25">
        <v>95.94</v>
      </c>
      <c r="E60" s="25">
        <v>2436.8759999999997</v>
      </c>
      <c r="F60" s="25">
        <v>3.9975000000000001</v>
      </c>
      <c r="G60" s="26">
        <v>101.53649999999999</v>
      </c>
      <c r="H60" s="25">
        <v>2.665</v>
      </c>
      <c r="I60" s="26">
        <v>67.691000000000003</v>
      </c>
      <c r="J60" s="25">
        <v>1.99875</v>
      </c>
      <c r="K60" s="26">
        <v>50.768249999999995</v>
      </c>
      <c r="L60" s="25">
        <v>1.599</v>
      </c>
      <c r="M60" s="25">
        <v>40.614599999999996</v>
      </c>
      <c r="N60" s="25">
        <v>1.4990625</v>
      </c>
      <c r="O60" s="26">
        <v>38.076187499999996</v>
      </c>
      <c r="P60" s="25">
        <v>1.3325</v>
      </c>
      <c r="Q60" s="26">
        <v>33.845500000000001</v>
      </c>
      <c r="R60" s="25">
        <v>0.99937500000000001</v>
      </c>
      <c r="S60" s="26">
        <v>25.384124999999997</v>
      </c>
      <c r="T60" s="25">
        <v>0.95940000000000003</v>
      </c>
      <c r="U60" s="26">
        <v>24.368759999999998</v>
      </c>
    </row>
    <row r="61" spans="1:21" x14ac:dyDescent="0.25">
      <c r="A61" s="30" t="s">
        <v>34</v>
      </c>
      <c r="B61" s="28">
        <v>9</v>
      </c>
      <c r="C61" s="24" t="s">
        <v>19</v>
      </c>
      <c r="D61" s="25">
        <v>119.91</v>
      </c>
      <c r="E61" s="25">
        <v>3045.7139999999999</v>
      </c>
      <c r="F61" s="25">
        <v>4.9962499999999999</v>
      </c>
      <c r="G61" s="26">
        <v>126.90474999999999</v>
      </c>
      <c r="H61" s="25">
        <v>3.3308333333333331</v>
      </c>
      <c r="I61" s="26">
        <v>84.603166666666652</v>
      </c>
      <c r="J61" s="25">
        <v>2.4981249999999999</v>
      </c>
      <c r="K61" s="26">
        <v>63.452374999999996</v>
      </c>
      <c r="L61" s="25">
        <v>1.9984999999999999</v>
      </c>
      <c r="M61" s="25">
        <v>50.761899999999997</v>
      </c>
      <c r="N61" s="25">
        <v>1.8735937499999999</v>
      </c>
      <c r="O61" s="26">
        <v>47.589281249999999</v>
      </c>
      <c r="P61" s="25">
        <v>1.6654166666666665</v>
      </c>
      <c r="Q61" s="26">
        <v>42.301583333333326</v>
      </c>
      <c r="R61" s="25">
        <v>1.2490625</v>
      </c>
      <c r="S61" s="26">
        <v>31.726187499999998</v>
      </c>
      <c r="T61" s="25">
        <v>1.1991000000000001</v>
      </c>
      <c r="U61" s="26">
        <v>30.457139999999999</v>
      </c>
    </row>
    <row r="62" spans="1:21" x14ac:dyDescent="0.25">
      <c r="A62" s="30" t="s">
        <v>34</v>
      </c>
      <c r="B62" s="28">
        <v>9</v>
      </c>
      <c r="C62" s="24" t="s">
        <v>20</v>
      </c>
      <c r="D62" s="25">
        <v>113.92</v>
      </c>
      <c r="E62" s="25">
        <v>2893.5679999999998</v>
      </c>
      <c r="F62" s="25">
        <v>4.746666666666667</v>
      </c>
      <c r="G62" s="26">
        <v>120.56533333333334</v>
      </c>
      <c r="H62" s="25">
        <v>3.1644444444444444</v>
      </c>
      <c r="I62" s="26">
        <v>80.376888888888885</v>
      </c>
      <c r="J62" s="25">
        <v>2.3733333333333335</v>
      </c>
      <c r="K62" s="26">
        <v>60.282666666666671</v>
      </c>
      <c r="L62" s="25">
        <v>1.8986666666666667</v>
      </c>
      <c r="M62" s="25">
        <v>48.22613333333333</v>
      </c>
      <c r="N62" s="25">
        <v>1.78</v>
      </c>
      <c r="O62" s="26">
        <v>45.211999999999996</v>
      </c>
      <c r="P62" s="25">
        <v>1.5822222222222222</v>
      </c>
      <c r="Q62" s="26">
        <v>40.188444444444443</v>
      </c>
      <c r="R62" s="25">
        <v>1.1866666666666668</v>
      </c>
      <c r="S62" s="26">
        <v>30.141333333333336</v>
      </c>
      <c r="T62" s="25">
        <v>1.1392</v>
      </c>
      <c r="U62" s="26">
        <v>28.935679999999998</v>
      </c>
    </row>
    <row r="63" spans="1:21" x14ac:dyDescent="0.25">
      <c r="A63" s="30" t="s">
        <v>34</v>
      </c>
      <c r="B63" s="28">
        <v>9</v>
      </c>
      <c r="C63" s="24" t="s">
        <v>17</v>
      </c>
      <c r="D63" s="25">
        <v>107.95</v>
      </c>
      <c r="E63" s="25">
        <v>2741.93</v>
      </c>
      <c r="F63" s="25">
        <v>4.4979166666666668</v>
      </c>
      <c r="G63" s="26">
        <v>114.24708333333334</v>
      </c>
      <c r="H63" s="25">
        <v>2.9986111111111113</v>
      </c>
      <c r="I63" s="26">
        <v>76.164722222222224</v>
      </c>
      <c r="J63" s="25">
        <v>2.2489583333333334</v>
      </c>
      <c r="K63" s="26">
        <v>57.123541666666668</v>
      </c>
      <c r="L63" s="25">
        <v>1.7991666666666668</v>
      </c>
      <c r="M63" s="25">
        <v>45.698833333333333</v>
      </c>
      <c r="N63" s="25">
        <v>1.68671875</v>
      </c>
      <c r="O63" s="26">
        <v>42.842656249999997</v>
      </c>
      <c r="P63" s="25">
        <v>1.4993055555555557</v>
      </c>
      <c r="Q63" s="26">
        <v>38.082361111111112</v>
      </c>
      <c r="R63" s="25">
        <v>1.1244791666666667</v>
      </c>
      <c r="S63" s="26">
        <v>28.561770833333334</v>
      </c>
      <c r="T63" s="25">
        <v>1.0795000000000001</v>
      </c>
      <c r="U63" s="26">
        <v>27.419300000000003</v>
      </c>
    </row>
    <row r="64" spans="1:21" x14ac:dyDescent="0.25">
      <c r="A64" s="30" t="s">
        <v>34</v>
      </c>
      <c r="B64" s="28">
        <v>9</v>
      </c>
      <c r="C64" s="24" t="s">
        <v>18</v>
      </c>
      <c r="D64" s="25">
        <v>101.93</v>
      </c>
      <c r="E64" s="25">
        <v>2589.0219999999999</v>
      </c>
      <c r="F64" s="25">
        <v>4.2470833333333333</v>
      </c>
      <c r="G64" s="26">
        <v>107.87591666666665</v>
      </c>
      <c r="H64" s="25">
        <v>2.8313888888888892</v>
      </c>
      <c r="I64" s="26">
        <v>71.917277777777784</v>
      </c>
      <c r="J64" s="25">
        <v>2.1235416666666667</v>
      </c>
      <c r="K64" s="26">
        <v>53.937958333333327</v>
      </c>
      <c r="L64" s="25">
        <v>1.6988333333333334</v>
      </c>
      <c r="M64" s="25">
        <v>43.150366666666663</v>
      </c>
      <c r="N64" s="25">
        <v>1.5926562500000001</v>
      </c>
      <c r="O64" s="26">
        <v>40.453468749999999</v>
      </c>
      <c r="P64" s="25">
        <v>1.4156944444444446</v>
      </c>
      <c r="Q64" s="26">
        <v>35.958638888888892</v>
      </c>
      <c r="R64" s="25">
        <v>1.0617708333333333</v>
      </c>
      <c r="S64" s="26">
        <v>26.968979166666664</v>
      </c>
      <c r="T64" s="25">
        <v>1.0193000000000001</v>
      </c>
      <c r="U64" s="26">
        <v>25.890219999999999</v>
      </c>
    </row>
    <row r="65" spans="1:21" x14ac:dyDescent="0.25">
      <c r="A65" s="30" t="s">
        <v>34</v>
      </c>
      <c r="B65" s="28">
        <v>12</v>
      </c>
      <c r="C65" s="24" t="s">
        <v>19</v>
      </c>
      <c r="D65" s="25">
        <v>119.91</v>
      </c>
      <c r="E65" s="25">
        <v>3045.7139999999999</v>
      </c>
      <c r="F65" s="25">
        <v>4.9962499999999999</v>
      </c>
      <c r="G65" s="26">
        <v>126.90474999999999</v>
      </c>
      <c r="H65" s="25">
        <v>3.3308333333333331</v>
      </c>
      <c r="I65" s="26">
        <v>84.603166666666652</v>
      </c>
      <c r="J65" s="25">
        <v>2.4981249999999999</v>
      </c>
      <c r="K65" s="26">
        <v>63.452374999999996</v>
      </c>
      <c r="L65" s="25">
        <v>1.9984999999999999</v>
      </c>
      <c r="M65" s="25">
        <v>50.761899999999997</v>
      </c>
      <c r="N65" s="25">
        <v>1.8735937499999999</v>
      </c>
      <c r="O65" s="26">
        <v>47.589281249999999</v>
      </c>
      <c r="P65" s="25">
        <v>1.6654166666666665</v>
      </c>
      <c r="Q65" s="26">
        <v>42.301583333333326</v>
      </c>
      <c r="R65" s="25">
        <v>1.2490625</v>
      </c>
      <c r="S65" s="26">
        <v>31.726187499999998</v>
      </c>
      <c r="T65" s="25">
        <v>1.1991000000000001</v>
      </c>
      <c r="U65" s="26">
        <v>30.457139999999999</v>
      </c>
    </row>
    <row r="66" spans="1:21" x14ac:dyDescent="0.25">
      <c r="A66" s="30" t="s">
        <v>34</v>
      </c>
      <c r="B66" s="28">
        <v>12</v>
      </c>
      <c r="C66" s="24" t="s">
        <v>20</v>
      </c>
      <c r="D66" s="25">
        <v>113.92</v>
      </c>
      <c r="E66" s="25">
        <v>2893.5679999999998</v>
      </c>
      <c r="F66" s="25">
        <v>4.746666666666667</v>
      </c>
      <c r="G66" s="26">
        <v>120.56533333333334</v>
      </c>
      <c r="H66" s="25">
        <v>3.1644444444444444</v>
      </c>
      <c r="I66" s="26">
        <v>80.376888888888885</v>
      </c>
      <c r="J66" s="25">
        <v>2.3733333333333335</v>
      </c>
      <c r="K66" s="26">
        <v>60.282666666666671</v>
      </c>
      <c r="L66" s="25">
        <v>1.8986666666666667</v>
      </c>
      <c r="M66" s="25">
        <v>48.22613333333333</v>
      </c>
      <c r="N66" s="25">
        <v>1.78</v>
      </c>
      <c r="O66" s="26">
        <v>45.211999999999996</v>
      </c>
      <c r="P66" s="25">
        <v>1.5822222222222222</v>
      </c>
      <c r="Q66" s="26">
        <v>40.188444444444443</v>
      </c>
      <c r="R66" s="25">
        <v>1.1866666666666668</v>
      </c>
      <c r="S66" s="26">
        <v>30.141333333333336</v>
      </c>
      <c r="T66" s="25">
        <v>1.1392</v>
      </c>
      <c r="U66" s="26">
        <v>28.935679999999998</v>
      </c>
    </row>
    <row r="67" spans="1:21" x14ac:dyDescent="0.25">
      <c r="A67" s="30" t="s">
        <v>34</v>
      </c>
      <c r="B67" s="28">
        <v>12</v>
      </c>
      <c r="C67" s="24" t="s">
        <v>17</v>
      </c>
      <c r="D67" s="25">
        <v>107.95</v>
      </c>
      <c r="E67" s="25">
        <v>2741.93</v>
      </c>
      <c r="F67" s="25">
        <v>4.4979166666666668</v>
      </c>
      <c r="G67" s="26">
        <v>114.24708333333334</v>
      </c>
      <c r="H67" s="25">
        <v>2.9986111111111113</v>
      </c>
      <c r="I67" s="26">
        <v>76.164722222222224</v>
      </c>
      <c r="J67" s="25">
        <v>2.2489583333333334</v>
      </c>
      <c r="K67" s="26">
        <v>57.123541666666668</v>
      </c>
      <c r="L67" s="25">
        <v>1.7991666666666668</v>
      </c>
      <c r="M67" s="25">
        <v>45.698833333333333</v>
      </c>
      <c r="N67" s="25">
        <v>1.68671875</v>
      </c>
      <c r="O67" s="26">
        <v>42.842656249999997</v>
      </c>
      <c r="P67" s="25">
        <v>1.4993055555555557</v>
      </c>
      <c r="Q67" s="26">
        <v>38.082361111111112</v>
      </c>
      <c r="R67" s="25">
        <v>1.1244791666666667</v>
      </c>
      <c r="S67" s="26">
        <v>28.561770833333334</v>
      </c>
      <c r="T67" s="25">
        <v>1.0795000000000001</v>
      </c>
      <c r="U67" s="26">
        <v>27.419300000000003</v>
      </c>
    </row>
    <row r="68" spans="1:21" x14ac:dyDescent="0.25">
      <c r="A68" s="30" t="s">
        <v>34</v>
      </c>
      <c r="B68" s="28">
        <v>18</v>
      </c>
      <c r="C68" s="24" t="s">
        <v>19</v>
      </c>
      <c r="D68" s="25">
        <v>119.91</v>
      </c>
      <c r="E68" s="25">
        <v>3045.7139999999999</v>
      </c>
      <c r="F68" s="25">
        <v>4.9962499999999999</v>
      </c>
      <c r="G68" s="26">
        <v>126.90474999999999</v>
      </c>
      <c r="H68" s="25">
        <v>3.3308333333333331</v>
      </c>
      <c r="I68" s="26">
        <v>84.603166666666652</v>
      </c>
      <c r="J68" s="25">
        <v>2.4981249999999999</v>
      </c>
      <c r="K68" s="26">
        <v>63.452374999999996</v>
      </c>
      <c r="L68" s="25">
        <v>1.9984999999999999</v>
      </c>
      <c r="M68" s="25">
        <v>50.761899999999997</v>
      </c>
      <c r="N68" s="25">
        <v>1.8735937499999999</v>
      </c>
      <c r="O68" s="26">
        <v>47.589281249999999</v>
      </c>
      <c r="P68" s="25">
        <v>1.6654166666666665</v>
      </c>
      <c r="Q68" s="26">
        <v>42.301583333333326</v>
      </c>
      <c r="R68" s="25">
        <v>1.2490625</v>
      </c>
      <c r="S68" s="26">
        <v>31.726187499999998</v>
      </c>
      <c r="T68" s="25">
        <v>1.1991000000000001</v>
      </c>
      <c r="U68" s="26">
        <v>30.457139999999999</v>
      </c>
    </row>
    <row r="69" spans="1:21" x14ac:dyDescent="0.25">
      <c r="A69" s="30" t="s">
        <v>34</v>
      </c>
      <c r="B69" s="28">
        <v>18</v>
      </c>
      <c r="C69" s="24" t="s">
        <v>20</v>
      </c>
      <c r="D69" s="25">
        <v>113.92</v>
      </c>
      <c r="E69" s="25">
        <v>2893.5679999999998</v>
      </c>
      <c r="F69" s="25">
        <v>4.746666666666667</v>
      </c>
      <c r="G69" s="26">
        <v>120.56533333333334</v>
      </c>
      <c r="H69" s="25">
        <v>3.1644444444444444</v>
      </c>
      <c r="I69" s="26">
        <v>80.376888888888885</v>
      </c>
      <c r="J69" s="25">
        <v>2.3733333333333335</v>
      </c>
      <c r="K69" s="26">
        <v>60.282666666666671</v>
      </c>
      <c r="L69" s="25">
        <v>1.8986666666666667</v>
      </c>
      <c r="M69" s="25">
        <v>48.22613333333333</v>
      </c>
      <c r="N69" s="25">
        <v>1.78</v>
      </c>
      <c r="O69" s="26">
        <v>45.211999999999996</v>
      </c>
      <c r="P69" s="25">
        <v>1.5822222222222222</v>
      </c>
      <c r="Q69" s="26">
        <v>40.188444444444443</v>
      </c>
      <c r="R69" s="25">
        <v>1.1866666666666668</v>
      </c>
      <c r="S69" s="26">
        <v>30.141333333333336</v>
      </c>
      <c r="T69" s="25">
        <v>1.1392</v>
      </c>
      <c r="U69" s="26">
        <v>28.935679999999998</v>
      </c>
    </row>
    <row r="70" spans="1:21" x14ac:dyDescent="0.25">
      <c r="A70" s="30" t="s">
        <v>34</v>
      </c>
      <c r="B70" s="28">
        <v>24</v>
      </c>
      <c r="C70" s="24" t="s">
        <v>19</v>
      </c>
      <c r="D70" s="25">
        <v>119.91</v>
      </c>
      <c r="E70" s="25">
        <v>3045.7139999999999</v>
      </c>
      <c r="F70" s="25">
        <v>4.9962499999999999</v>
      </c>
      <c r="G70" s="26">
        <v>126.90474999999999</v>
      </c>
      <c r="H70" s="25">
        <v>3.3308333333333331</v>
      </c>
      <c r="I70" s="26">
        <v>84.603166666666652</v>
      </c>
      <c r="J70" s="25">
        <v>2.4981249999999999</v>
      </c>
      <c r="K70" s="26">
        <v>63.452374999999996</v>
      </c>
      <c r="L70" s="25">
        <v>1.9984999999999999</v>
      </c>
      <c r="M70" s="25">
        <v>50.761899999999997</v>
      </c>
      <c r="N70" s="25">
        <v>1.8735937499999999</v>
      </c>
      <c r="O70" s="26">
        <v>47.589281249999999</v>
      </c>
      <c r="P70" s="25">
        <v>1.6654166666666665</v>
      </c>
      <c r="Q70" s="26">
        <v>42.301583333333326</v>
      </c>
      <c r="R70" s="25">
        <v>1.2490625</v>
      </c>
      <c r="S70" s="26">
        <v>31.726187499999998</v>
      </c>
      <c r="T70" s="25">
        <v>1.1991000000000001</v>
      </c>
      <c r="U70" s="26">
        <v>30.457139999999999</v>
      </c>
    </row>
    <row r="71" spans="1:21" x14ac:dyDescent="0.25">
      <c r="A71" s="30" t="s">
        <v>34</v>
      </c>
      <c r="B71" s="28">
        <v>24</v>
      </c>
      <c r="C71" s="24" t="s">
        <v>21</v>
      </c>
      <c r="D71" s="25">
        <v>128.04</v>
      </c>
      <c r="E71" s="25">
        <v>3252.2159999999994</v>
      </c>
      <c r="F71" s="25">
        <v>5.335</v>
      </c>
      <c r="G71" s="26">
        <v>135.50899999999999</v>
      </c>
      <c r="H71" s="25">
        <v>3.5566666666666666</v>
      </c>
      <c r="I71" s="26">
        <v>90.339333333333329</v>
      </c>
      <c r="J71" s="25">
        <v>2.6675</v>
      </c>
      <c r="K71" s="26">
        <v>67.754499999999993</v>
      </c>
      <c r="L71" s="25">
        <v>2.1339999999999999</v>
      </c>
      <c r="M71" s="25">
        <v>54.203599999999994</v>
      </c>
      <c r="N71" s="25">
        <v>2.0006249999999999</v>
      </c>
      <c r="O71" s="26">
        <v>50.815874999999991</v>
      </c>
      <c r="P71" s="25">
        <v>1.7783333333333333</v>
      </c>
      <c r="Q71" s="26">
        <v>45.169666666666664</v>
      </c>
      <c r="R71" s="25">
        <v>1.33375</v>
      </c>
      <c r="S71" s="26">
        <v>33.877249999999997</v>
      </c>
      <c r="T71" s="25">
        <v>1.2804</v>
      </c>
      <c r="U71" s="26">
        <v>32.52216</v>
      </c>
    </row>
    <row r="72" spans="1:21" x14ac:dyDescent="0.25">
      <c r="A72" s="30" t="s">
        <v>34</v>
      </c>
      <c r="B72" s="28">
        <v>32</v>
      </c>
      <c r="C72" s="24" t="s">
        <v>19</v>
      </c>
      <c r="D72" s="25">
        <v>119.91</v>
      </c>
      <c r="E72" s="25">
        <v>3045.7139999999999</v>
      </c>
      <c r="F72" s="25">
        <v>4.9962499999999999</v>
      </c>
      <c r="G72" s="26">
        <v>126.90474999999999</v>
      </c>
      <c r="H72" s="25">
        <v>3.3308333333333331</v>
      </c>
      <c r="I72" s="26">
        <v>84.603166666666652</v>
      </c>
      <c r="J72" s="25">
        <v>2.4981249999999999</v>
      </c>
      <c r="K72" s="26">
        <v>63.452374999999996</v>
      </c>
      <c r="L72" s="25">
        <v>1.9984999999999999</v>
      </c>
      <c r="M72" s="25">
        <v>50.761899999999997</v>
      </c>
      <c r="N72" s="25">
        <v>1.8735937499999999</v>
      </c>
      <c r="O72" s="26">
        <v>47.589281249999999</v>
      </c>
      <c r="P72" s="25">
        <v>1.6654166666666665</v>
      </c>
      <c r="Q72" s="26">
        <v>42.301583333333326</v>
      </c>
      <c r="R72" s="25">
        <v>1.2490625</v>
      </c>
      <c r="S72" s="26">
        <v>31.726187499999998</v>
      </c>
      <c r="T72" s="25">
        <v>1.1991000000000001</v>
      </c>
      <c r="U72" s="26">
        <v>30.457139999999999</v>
      </c>
    </row>
    <row r="73" spans="1:21" x14ac:dyDescent="0.25">
      <c r="A73" s="30" t="s">
        <v>34</v>
      </c>
      <c r="B73" s="28">
        <v>32</v>
      </c>
      <c r="C73" s="24" t="s">
        <v>21</v>
      </c>
      <c r="D73" s="25">
        <v>128.04</v>
      </c>
      <c r="E73" s="25">
        <v>3252.2159999999994</v>
      </c>
      <c r="F73" s="25">
        <v>5.335</v>
      </c>
      <c r="G73" s="26">
        <v>135.50899999999999</v>
      </c>
      <c r="H73" s="25">
        <v>3.5566666666666666</v>
      </c>
      <c r="I73" s="26">
        <v>90.339333333333329</v>
      </c>
      <c r="J73" s="25">
        <v>2.6675</v>
      </c>
      <c r="K73" s="26">
        <v>67.754499999999993</v>
      </c>
      <c r="L73" s="25">
        <v>2.1339999999999999</v>
      </c>
      <c r="M73" s="25">
        <v>54.203599999999994</v>
      </c>
      <c r="N73" s="25">
        <v>2.0006249999999999</v>
      </c>
      <c r="O73" s="26">
        <v>50.815874999999991</v>
      </c>
      <c r="P73" s="25">
        <v>1.7783333333333333</v>
      </c>
      <c r="Q73" s="26">
        <v>45.169666666666664</v>
      </c>
      <c r="R73" s="25">
        <v>1.33375</v>
      </c>
      <c r="S73" s="26">
        <v>33.877249999999997</v>
      </c>
      <c r="T73" s="25">
        <v>1.2804</v>
      </c>
      <c r="U73" s="26">
        <v>32.52216</v>
      </c>
    </row>
    <row r="74" spans="1:21" x14ac:dyDescent="0.25">
      <c r="A74" s="30" t="s">
        <v>33</v>
      </c>
      <c r="B74" s="28">
        <v>6</v>
      </c>
      <c r="C74" s="24" t="s">
        <v>17</v>
      </c>
      <c r="D74" s="25">
        <v>107.95</v>
      </c>
      <c r="E74" s="25">
        <v>2741.93</v>
      </c>
      <c r="F74" s="25">
        <v>4.4979166666666668</v>
      </c>
      <c r="G74" s="26">
        <v>114.24708333333334</v>
      </c>
      <c r="H74" s="25">
        <v>2.9986111111111113</v>
      </c>
      <c r="I74" s="26">
        <v>76.164722222222224</v>
      </c>
      <c r="J74" s="25">
        <v>2.2489583333333334</v>
      </c>
      <c r="K74" s="26">
        <v>57.123541666666668</v>
      </c>
      <c r="L74" s="25">
        <v>1.7991666666666668</v>
      </c>
      <c r="M74" s="25">
        <v>45.698833333333333</v>
      </c>
      <c r="N74" s="25">
        <v>1.68671875</v>
      </c>
      <c r="O74" s="26">
        <v>42.842656249999997</v>
      </c>
      <c r="P74" s="25">
        <v>1.4993055555555557</v>
      </c>
      <c r="Q74" s="26">
        <v>38.082361111111112</v>
      </c>
      <c r="R74" s="25">
        <v>1.1244791666666667</v>
      </c>
      <c r="S74" s="26">
        <v>28.561770833333334</v>
      </c>
      <c r="T74" s="25">
        <v>1.0795000000000001</v>
      </c>
      <c r="U74" s="26">
        <v>27.419300000000003</v>
      </c>
    </row>
    <row r="75" spans="1:21" x14ac:dyDescent="0.25">
      <c r="A75" s="30" t="s">
        <v>33</v>
      </c>
      <c r="B75" s="28">
        <v>6</v>
      </c>
      <c r="C75" s="24" t="s">
        <v>22</v>
      </c>
      <c r="D75" s="25">
        <v>95.94</v>
      </c>
      <c r="E75" s="25">
        <v>2436.8759999999997</v>
      </c>
      <c r="F75" s="25">
        <v>3.9975000000000001</v>
      </c>
      <c r="G75" s="26">
        <v>101.53649999999999</v>
      </c>
      <c r="H75" s="25">
        <v>2.665</v>
      </c>
      <c r="I75" s="26">
        <v>67.691000000000003</v>
      </c>
      <c r="J75" s="25">
        <v>1.99875</v>
      </c>
      <c r="K75" s="26">
        <v>50.768249999999995</v>
      </c>
      <c r="L75" s="25">
        <v>1.599</v>
      </c>
      <c r="M75" s="25">
        <v>40.614599999999996</v>
      </c>
      <c r="N75" s="25">
        <v>1.4990625</v>
      </c>
      <c r="O75" s="26">
        <v>38.076187499999996</v>
      </c>
      <c r="P75" s="25">
        <v>1.3325</v>
      </c>
      <c r="Q75" s="26">
        <v>33.845500000000001</v>
      </c>
      <c r="R75" s="25">
        <v>0.99937500000000001</v>
      </c>
      <c r="S75" s="26">
        <v>25.384124999999997</v>
      </c>
      <c r="T75" s="25">
        <v>0.95940000000000003</v>
      </c>
      <c r="U75" s="26">
        <v>24.368759999999998</v>
      </c>
    </row>
    <row r="76" spans="1:21" x14ac:dyDescent="0.25">
      <c r="A76" s="30" t="s">
        <v>33</v>
      </c>
      <c r="B76" s="28">
        <v>9</v>
      </c>
      <c r="C76" s="24" t="s">
        <v>19</v>
      </c>
      <c r="D76" s="25">
        <v>119.91</v>
      </c>
      <c r="E76" s="25">
        <v>3045.7139999999999</v>
      </c>
      <c r="F76" s="25">
        <v>4.9962499999999999</v>
      </c>
      <c r="G76" s="26">
        <v>126.90474999999999</v>
      </c>
      <c r="H76" s="25">
        <v>3.3308333333333331</v>
      </c>
      <c r="I76" s="26">
        <v>84.603166666666652</v>
      </c>
      <c r="J76" s="25">
        <v>2.4981249999999999</v>
      </c>
      <c r="K76" s="26">
        <v>63.452374999999996</v>
      </c>
      <c r="L76" s="25">
        <v>1.9984999999999999</v>
      </c>
      <c r="M76" s="25">
        <v>50.761899999999997</v>
      </c>
      <c r="N76" s="25">
        <v>1.8735937499999999</v>
      </c>
      <c r="O76" s="26">
        <v>47.589281249999999</v>
      </c>
      <c r="P76" s="25">
        <v>1.6654166666666665</v>
      </c>
      <c r="Q76" s="26">
        <v>42.301583333333326</v>
      </c>
      <c r="R76" s="25">
        <v>1.2490625</v>
      </c>
      <c r="S76" s="26">
        <v>31.726187499999998</v>
      </c>
      <c r="T76" s="25">
        <v>1.1991000000000001</v>
      </c>
      <c r="U76" s="26">
        <v>30.457139999999999</v>
      </c>
    </row>
    <row r="77" spans="1:21" x14ac:dyDescent="0.25">
      <c r="A77" s="30" t="s">
        <v>33</v>
      </c>
      <c r="B77" s="28">
        <v>9</v>
      </c>
      <c r="C77" s="24" t="s">
        <v>20</v>
      </c>
      <c r="D77" s="25">
        <v>113.92</v>
      </c>
      <c r="E77" s="25">
        <v>2893.5679999999998</v>
      </c>
      <c r="F77" s="25">
        <v>4.746666666666667</v>
      </c>
      <c r="G77" s="26">
        <v>120.56533333333334</v>
      </c>
      <c r="H77" s="25">
        <v>3.1644444444444444</v>
      </c>
      <c r="I77" s="26">
        <v>80.376888888888885</v>
      </c>
      <c r="J77" s="25">
        <v>2.3733333333333335</v>
      </c>
      <c r="K77" s="26">
        <v>60.282666666666671</v>
      </c>
      <c r="L77" s="25">
        <v>1.8986666666666667</v>
      </c>
      <c r="M77" s="25">
        <v>48.22613333333333</v>
      </c>
      <c r="N77" s="25">
        <v>1.78</v>
      </c>
      <c r="O77" s="26">
        <v>45.211999999999996</v>
      </c>
      <c r="P77" s="25">
        <v>1.5822222222222222</v>
      </c>
      <c r="Q77" s="26">
        <v>40.188444444444443</v>
      </c>
      <c r="R77" s="25">
        <v>1.1866666666666668</v>
      </c>
      <c r="S77" s="26">
        <v>30.141333333333336</v>
      </c>
      <c r="T77" s="25">
        <v>1.1392</v>
      </c>
      <c r="U77" s="26">
        <v>28.935679999999998</v>
      </c>
    </row>
    <row r="78" spans="1:21" x14ac:dyDescent="0.25">
      <c r="A78" s="30" t="s">
        <v>33</v>
      </c>
      <c r="B78" s="28">
        <v>9</v>
      </c>
      <c r="C78" s="24" t="s">
        <v>17</v>
      </c>
      <c r="D78" s="25">
        <v>107.95</v>
      </c>
      <c r="E78" s="25">
        <v>2741.93</v>
      </c>
      <c r="F78" s="25">
        <v>4.4979166666666668</v>
      </c>
      <c r="G78" s="26">
        <v>114.24708333333334</v>
      </c>
      <c r="H78" s="25">
        <v>2.9986111111111113</v>
      </c>
      <c r="I78" s="26">
        <v>76.164722222222224</v>
      </c>
      <c r="J78" s="25">
        <v>2.2489583333333334</v>
      </c>
      <c r="K78" s="26">
        <v>57.123541666666668</v>
      </c>
      <c r="L78" s="25">
        <v>1.7991666666666668</v>
      </c>
      <c r="M78" s="25">
        <v>45.698833333333333</v>
      </c>
      <c r="N78" s="25">
        <v>1.68671875</v>
      </c>
      <c r="O78" s="26">
        <v>42.842656249999997</v>
      </c>
      <c r="P78" s="25">
        <v>1.4993055555555557</v>
      </c>
      <c r="Q78" s="26">
        <v>38.082361111111112</v>
      </c>
      <c r="R78" s="25">
        <v>1.1244791666666667</v>
      </c>
      <c r="S78" s="26">
        <v>28.561770833333334</v>
      </c>
      <c r="T78" s="25">
        <v>1.0795000000000001</v>
      </c>
      <c r="U78" s="26">
        <v>27.419300000000003</v>
      </c>
    </row>
    <row r="79" spans="1:21" x14ac:dyDescent="0.25">
      <c r="A79" s="30" t="s">
        <v>33</v>
      </c>
      <c r="B79" s="28">
        <v>9</v>
      </c>
      <c r="C79" s="24" t="s">
        <v>18</v>
      </c>
      <c r="D79" s="25">
        <v>101.93</v>
      </c>
      <c r="E79" s="25">
        <v>2589.0219999999999</v>
      </c>
      <c r="F79" s="25">
        <v>4.2470833333333333</v>
      </c>
      <c r="G79" s="26">
        <v>107.87591666666665</v>
      </c>
      <c r="H79" s="25">
        <v>2.8313888888888892</v>
      </c>
      <c r="I79" s="26">
        <v>71.917277777777784</v>
      </c>
      <c r="J79" s="25">
        <v>2.1235416666666667</v>
      </c>
      <c r="K79" s="26">
        <v>53.937958333333327</v>
      </c>
      <c r="L79" s="25">
        <v>1.6988333333333334</v>
      </c>
      <c r="M79" s="25">
        <v>43.150366666666663</v>
      </c>
      <c r="N79" s="25">
        <v>1.5926562500000001</v>
      </c>
      <c r="O79" s="26">
        <v>40.453468749999999</v>
      </c>
      <c r="P79" s="25">
        <v>1.4156944444444446</v>
      </c>
      <c r="Q79" s="26">
        <v>35.958638888888892</v>
      </c>
      <c r="R79" s="25">
        <v>1.0617708333333333</v>
      </c>
      <c r="S79" s="26">
        <v>26.968979166666664</v>
      </c>
      <c r="T79" s="25">
        <v>1.0193000000000001</v>
      </c>
      <c r="U79" s="26">
        <v>25.890219999999999</v>
      </c>
    </row>
    <row r="80" spans="1:21" x14ac:dyDescent="0.25">
      <c r="A80" s="30" t="s">
        <v>33</v>
      </c>
      <c r="B80" s="28">
        <v>12</v>
      </c>
      <c r="C80" s="24" t="s">
        <v>19</v>
      </c>
      <c r="D80" s="25">
        <v>119.91</v>
      </c>
      <c r="E80" s="25">
        <v>3045.7139999999999</v>
      </c>
      <c r="F80" s="25">
        <v>4.9962499999999999</v>
      </c>
      <c r="G80" s="26">
        <v>126.90474999999999</v>
      </c>
      <c r="H80" s="25">
        <v>3.3308333333333331</v>
      </c>
      <c r="I80" s="26">
        <v>84.603166666666652</v>
      </c>
      <c r="J80" s="25">
        <v>2.4981249999999999</v>
      </c>
      <c r="K80" s="26">
        <v>63.452374999999996</v>
      </c>
      <c r="L80" s="25">
        <v>1.9984999999999999</v>
      </c>
      <c r="M80" s="25">
        <v>50.761899999999997</v>
      </c>
      <c r="N80" s="25">
        <v>1.8735937499999999</v>
      </c>
      <c r="O80" s="26">
        <v>47.589281249999999</v>
      </c>
      <c r="P80" s="25">
        <v>1.6654166666666665</v>
      </c>
      <c r="Q80" s="26">
        <v>42.301583333333326</v>
      </c>
      <c r="R80" s="25">
        <v>1.2490625</v>
      </c>
      <c r="S80" s="26">
        <v>31.726187499999998</v>
      </c>
      <c r="T80" s="25">
        <v>1.1991000000000001</v>
      </c>
      <c r="U80" s="26">
        <v>30.457139999999999</v>
      </c>
    </row>
    <row r="81" spans="1:21" x14ac:dyDescent="0.25">
      <c r="A81" s="30" t="s">
        <v>33</v>
      </c>
      <c r="B81" s="28">
        <v>12</v>
      </c>
      <c r="C81" s="24" t="s">
        <v>20</v>
      </c>
      <c r="D81" s="25">
        <v>113.92</v>
      </c>
      <c r="E81" s="25">
        <v>2893.5679999999998</v>
      </c>
      <c r="F81" s="25">
        <v>4.746666666666667</v>
      </c>
      <c r="G81" s="26">
        <v>120.56533333333334</v>
      </c>
      <c r="H81" s="25">
        <v>3.1644444444444444</v>
      </c>
      <c r="I81" s="26">
        <v>80.376888888888885</v>
      </c>
      <c r="J81" s="25">
        <v>2.3733333333333335</v>
      </c>
      <c r="K81" s="26">
        <v>60.282666666666671</v>
      </c>
      <c r="L81" s="25">
        <v>1.8986666666666667</v>
      </c>
      <c r="M81" s="25">
        <v>48.22613333333333</v>
      </c>
      <c r="N81" s="25">
        <v>1.78</v>
      </c>
      <c r="O81" s="26">
        <v>45.211999999999996</v>
      </c>
      <c r="P81" s="25">
        <v>1.5822222222222222</v>
      </c>
      <c r="Q81" s="26">
        <v>40.188444444444443</v>
      </c>
      <c r="R81" s="25">
        <v>1.1866666666666668</v>
      </c>
      <c r="S81" s="26">
        <v>30.141333333333336</v>
      </c>
      <c r="T81" s="25">
        <v>1.1392</v>
      </c>
      <c r="U81" s="26">
        <v>28.935679999999998</v>
      </c>
    </row>
    <row r="82" spans="1:21" x14ac:dyDescent="0.25">
      <c r="A82" s="30" t="s">
        <v>33</v>
      </c>
      <c r="B82" s="28">
        <v>12</v>
      </c>
      <c r="C82" s="24" t="s">
        <v>17</v>
      </c>
      <c r="D82" s="25">
        <v>107.95</v>
      </c>
      <c r="E82" s="25">
        <v>2741.93</v>
      </c>
      <c r="F82" s="25">
        <v>4.4979166666666668</v>
      </c>
      <c r="G82" s="26">
        <v>114.24708333333334</v>
      </c>
      <c r="H82" s="25">
        <v>2.9986111111111113</v>
      </c>
      <c r="I82" s="26">
        <v>76.164722222222224</v>
      </c>
      <c r="J82" s="25">
        <v>2.2489583333333334</v>
      </c>
      <c r="K82" s="26">
        <v>57.123541666666668</v>
      </c>
      <c r="L82" s="25">
        <v>1.7991666666666668</v>
      </c>
      <c r="M82" s="25">
        <v>45.698833333333333</v>
      </c>
      <c r="N82" s="25">
        <v>1.68671875</v>
      </c>
      <c r="O82" s="26">
        <v>42.842656249999997</v>
      </c>
      <c r="P82" s="25">
        <v>1.4993055555555557</v>
      </c>
      <c r="Q82" s="26">
        <v>38.082361111111112</v>
      </c>
      <c r="R82" s="25">
        <v>1.1244791666666667</v>
      </c>
      <c r="S82" s="26">
        <v>28.561770833333334</v>
      </c>
      <c r="T82" s="25">
        <v>1.0795000000000001</v>
      </c>
      <c r="U82" s="26">
        <v>27.419300000000003</v>
      </c>
    </row>
    <row r="83" spans="1:21" x14ac:dyDescent="0.25">
      <c r="A83" s="30" t="s">
        <v>33</v>
      </c>
      <c r="B83" s="28">
        <v>18</v>
      </c>
      <c r="C83" s="24" t="s">
        <v>19</v>
      </c>
      <c r="D83" s="25">
        <v>119.91</v>
      </c>
      <c r="E83" s="25">
        <v>3045.7139999999999</v>
      </c>
      <c r="F83" s="25">
        <v>4.9962499999999999</v>
      </c>
      <c r="G83" s="26">
        <v>126.90474999999999</v>
      </c>
      <c r="H83" s="25">
        <v>3.3308333333333331</v>
      </c>
      <c r="I83" s="26">
        <v>84.603166666666652</v>
      </c>
      <c r="J83" s="25">
        <v>2.4981249999999999</v>
      </c>
      <c r="K83" s="26">
        <v>63.452374999999996</v>
      </c>
      <c r="L83" s="25">
        <v>1.9984999999999999</v>
      </c>
      <c r="M83" s="25">
        <v>50.761899999999997</v>
      </c>
      <c r="N83" s="25">
        <v>1.8735937499999999</v>
      </c>
      <c r="O83" s="26">
        <v>47.589281249999999</v>
      </c>
      <c r="P83" s="25">
        <v>1.6654166666666665</v>
      </c>
      <c r="Q83" s="26">
        <v>42.301583333333326</v>
      </c>
      <c r="R83" s="25">
        <v>1.2490625</v>
      </c>
      <c r="S83" s="26">
        <v>31.726187499999998</v>
      </c>
      <c r="T83" s="25">
        <v>1.1991000000000001</v>
      </c>
      <c r="U83" s="26">
        <v>30.457139999999999</v>
      </c>
    </row>
    <row r="84" spans="1:21" x14ac:dyDescent="0.25">
      <c r="A84" s="30" t="s">
        <v>33</v>
      </c>
      <c r="B84" s="28">
        <v>18</v>
      </c>
      <c r="C84" s="24" t="s">
        <v>20</v>
      </c>
      <c r="D84" s="25">
        <v>113.92</v>
      </c>
      <c r="E84" s="25">
        <v>2893.5679999999998</v>
      </c>
      <c r="F84" s="25">
        <v>4.746666666666667</v>
      </c>
      <c r="G84" s="26">
        <v>120.56533333333334</v>
      </c>
      <c r="H84" s="25">
        <v>3.1644444444444444</v>
      </c>
      <c r="I84" s="26">
        <v>80.376888888888885</v>
      </c>
      <c r="J84" s="25">
        <v>2.3733333333333335</v>
      </c>
      <c r="K84" s="26">
        <v>60.282666666666671</v>
      </c>
      <c r="L84" s="25">
        <v>1.8986666666666667</v>
      </c>
      <c r="M84" s="25">
        <v>48.22613333333333</v>
      </c>
      <c r="N84" s="25">
        <v>1.78</v>
      </c>
      <c r="O84" s="26">
        <v>45.211999999999996</v>
      </c>
      <c r="P84" s="25">
        <v>1.5822222222222222</v>
      </c>
      <c r="Q84" s="26">
        <v>40.188444444444443</v>
      </c>
      <c r="R84" s="25">
        <v>1.1866666666666668</v>
      </c>
      <c r="S84" s="26">
        <v>30.141333333333336</v>
      </c>
      <c r="T84" s="25">
        <v>1.1392</v>
      </c>
      <c r="U84" s="26">
        <v>28.935679999999998</v>
      </c>
    </row>
    <row r="85" spans="1:21" ht="14.25" customHeight="1" x14ac:dyDescent="0.25">
      <c r="A85" s="30" t="s">
        <v>33</v>
      </c>
      <c r="B85" s="28">
        <v>24</v>
      </c>
      <c r="C85" s="24" t="s">
        <v>19</v>
      </c>
      <c r="D85" s="25">
        <v>119.91</v>
      </c>
      <c r="E85" s="25">
        <v>3045.7139999999999</v>
      </c>
      <c r="F85" s="25">
        <v>4.9962499999999999</v>
      </c>
      <c r="G85" s="26">
        <v>126.90474999999999</v>
      </c>
      <c r="H85" s="25">
        <v>3.3308333333333331</v>
      </c>
      <c r="I85" s="26">
        <v>84.603166666666652</v>
      </c>
      <c r="J85" s="25">
        <v>2.4981249999999999</v>
      </c>
      <c r="K85" s="26">
        <v>63.452374999999996</v>
      </c>
      <c r="L85" s="25">
        <v>1.9984999999999999</v>
      </c>
      <c r="M85" s="25">
        <v>50.761899999999997</v>
      </c>
      <c r="N85" s="25">
        <v>1.8735937499999999</v>
      </c>
      <c r="O85" s="26">
        <v>47.589281249999999</v>
      </c>
      <c r="P85" s="25">
        <v>1.6654166666666665</v>
      </c>
      <c r="Q85" s="26">
        <v>42.301583333333326</v>
      </c>
      <c r="R85" s="25">
        <v>1.2490625</v>
      </c>
      <c r="S85" s="26">
        <v>31.726187499999998</v>
      </c>
      <c r="T85" s="25">
        <v>1.1991000000000001</v>
      </c>
      <c r="U85" s="26">
        <v>30.457139999999999</v>
      </c>
    </row>
    <row r="86" spans="1:21" x14ac:dyDescent="0.25">
      <c r="A86" s="30" t="s">
        <v>33</v>
      </c>
      <c r="B86" s="28">
        <v>24</v>
      </c>
      <c r="C86" s="24" t="s">
        <v>21</v>
      </c>
      <c r="D86" s="25">
        <v>128.04</v>
      </c>
      <c r="E86" s="25">
        <v>3252.2159999999994</v>
      </c>
      <c r="F86" s="25">
        <v>5.335</v>
      </c>
      <c r="G86" s="26">
        <v>135.50899999999999</v>
      </c>
      <c r="H86" s="25">
        <v>3.5566666666666666</v>
      </c>
      <c r="I86" s="26">
        <v>90.339333333333329</v>
      </c>
      <c r="J86" s="25">
        <v>2.6675</v>
      </c>
      <c r="K86" s="26">
        <v>67.754499999999993</v>
      </c>
      <c r="L86" s="25">
        <v>2.1339999999999999</v>
      </c>
      <c r="M86" s="25">
        <v>54.203599999999994</v>
      </c>
      <c r="N86" s="25">
        <v>2.0006249999999999</v>
      </c>
      <c r="O86" s="26">
        <v>50.815874999999991</v>
      </c>
      <c r="P86" s="25">
        <v>1.7783333333333333</v>
      </c>
      <c r="Q86" s="26">
        <v>45.169666666666664</v>
      </c>
      <c r="R86" s="25">
        <v>1.33375</v>
      </c>
      <c r="S86" s="26">
        <v>33.877249999999997</v>
      </c>
      <c r="T86" s="25">
        <v>1.2804</v>
      </c>
      <c r="U86" s="26">
        <v>32.52216</v>
      </c>
    </row>
    <row r="87" spans="1:21" x14ac:dyDescent="0.25">
      <c r="A87" s="30" t="s">
        <v>33</v>
      </c>
      <c r="B87" s="28">
        <v>32</v>
      </c>
      <c r="C87" s="24" t="s">
        <v>19</v>
      </c>
      <c r="D87" s="25">
        <v>119.91</v>
      </c>
      <c r="E87" s="25">
        <v>3045.7139999999999</v>
      </c>
      <c r="F87" s="25">
        <v>4.9962499999999999</v>
      </c>
      <c r="G87" s="26">
        <v>126.90474999999999</v>
      </c>
      <c r="H87" s="25">
        <v>3.3308333333333331</v>
      </c>
      <c r="I87" s="26">
        <v>84.603166666666652</v>
      </c>
      <c r="J87" s="25">
        <v>2.4981249999999999</v>
      </c>
      <c r="K87" s="26">
        <v>63.452374999999996</v>
      </c>
      <c r="L87" s="25">
        <v>1.9984999999999999</v>
      </c>
      <c r="M87" s="25">
        <v>50.761899999999997</v>
      </c>
      <c r="N87" s="25">
        <v>1.8735937499999999</v>
      </c>
      <c r="O87" s="26">
        <v>47.589281249999999</v>
      </c>
      <c r="P87" s="25">
        <v>1.6654166666666665</v>
      </c>
      <c r="Q87" s="26">
        <v>42.301583333333326</v>
      </c>
      <c r="R87" s="25">
        <v>1.2490625</v>
      </c>
      <c r="S87" s="26">
        <v>31.726187499999998</v>
      </c>
      <c r="T87" s="25">
        <v>1.1991000000000001</v>
      </c>
      <c r="U87" s="26">
        <v>30.457139999999999</v>
      </c>
    </row>
    <row r="88" spans="1:21" x14ac:dyDescent="0.25">
      <c r="A88" s="30" t="s">
        <v>33</v>
      </c>
      <c r="B88" s="28">
        <v>32</v>
      </c>
      <c r="C88" s="24" t="s">
        <v>21</v>
      </c>
      <c r="D88" s="25">
        <v>128.04</v>
      </c>
      <c r="E88" s="25">
        <v>3252.2159999999994</v>
      </c>
      <c r="F88" s="25">
        <v>5.335</v>
      </c>
      <c r="G88" s="26">
        <v>135.50899999999999</v>
      </c>
      <c r="H88" s="25">
        <v>3.5566666666666666</v>
      </c>
      <c r="I88" s="26">
        <v>90.339333333333329</v>
      </c>
      <c r="J88" s="25">
        <v>2.6675</v>
      </c>
      <c r="K88" s="26">
        <v>67.754499999999993</v>
      </c>
      <c r="L88" s="25">
        <v>2.1339999999999999</v>
      </c>
      <c r="M88" s="25">
        <v>54.203599999999994</v>
      </c>
      <c r="N88" s="25">
        <v>2.0006249999999999</v>
      </c>
      <c r="O88" s="26">
        <v>50.815874999999991</v>
      </c>
      <c r="P88" s="25">
        <v>1.7783333333333333</v>
      </c>
      <c r="Q88" s="26">
        <v>45.169666666666664</v>
      </c>
      <c r="R88" s="25">
        <v>1.33375</v>
      </c>
      <c r="S88" s="26">
        <v>33.877249999999997</v>
      </c>
      <c r="T88" s="25">
        <v>1.2804</v>
      </c>
      <c r="U88" s="26">
        <v>32.52216</v>
      </c>
    </row>
    <row r="89" spans="1:21" x14ac:dyDescent="0.25">
      <c r="A89" s="30" t="s">
        <v>33</v>
      </c>
      <c r="B89" s="28">
        <v>42</v>
      </c>
      <c r="C89" s="24" t="s">
        <v>23</v>
      </c>
      <c r="D89" s="25">
        <v>134.04</v>
      </c>
      <c r="E89" s="25">
        <v>3404.6159999999995</v>
      </c>
      <c r="F89" s="25">
        <v>5.585</v>
      </c>
      <c r="G89" s="26">
        <v>141.85899999999998</v>
      </c>
      <c r="H89" s="25">
        <v>3.7233333333333332</v>
      </c>
      <c r="I89" s="26">
        <v>94.572666666666663</v>
      </c>
      <c r="J89" s="25">
        <v>2.7925</v>
      </c>
      <c r="K89" s="26">
        <v>70.92949999999999</v>
      </c>
      <c r="L89" s="25">
        <v>2.234</v>
      </c>
      <c r="M89" s="25">
        <v>56.743599999999994</v>
      </c>
      <c r="N89" s="25">
        <v>2.0943749999999999</v>
      </c>
      <c r="O89" s="26">
        <v>53.197124999999993</v>
      </c>
      <c r="P89" s="25">
        <v>1.8616666666666666</v>
      </c>
      <c r="Q89" s="26">
        <v>47.286333333333332</v>
      </c>
      <c r="R89" s="25">
        <v>1.39625</v>
      </c>
      <c r="S89" s="26">
        <v>35.464749999999995</v>
      </c>
      <c r="T89" s="25">
        <v>1.3403999999999998</v>
      </c>
      <c r="U89" s="26">
        <v>34.046159999999993</v>
      </c>
    </row>
    <row r="90" spans="1:21" x14ac:dyDescent="0.25">
      <c r="A90" s="30" t="s">
        <v>11</v>
      </c>
      <c r="B90" s="28">
        <v>6</v>
      </c>
      <c r="C90" s="24" t="s">
        <v>22</v>
      </c>
      <c r="D90" s="25">
        <v>93.91</v>
      </c>
      <c r="E90" s="25">
        <v>2385.3139999999999</v>
      </c>
      <c r="F90" s="25">
        <v>3.9129166666666664</v>
      </c>
      <c r="G90" s="26">
        <v>99.388083333333327</v>
      </c>
      <c r="H90" s="25">
        <v>2.6086111111111112</v>
      </c>
      <c r="I90" s="26">
        <v>66.258722222222218</v>
      </c>
      <c r="J90" s="25">
        <v>1.9564583333333332</v>
      </c>
      <c r="K90" s="26">
        <v>49.694041666666664</v>
      </c>
      <c r="L90" s="25">
        <v>1.5651666666666666</v>
      </c>
      <c r="M90" s="25">
        <v>39.755233333333329</v>
      </c>
      <c r="N90" s="25">
        <v>1.4673437499999999</v>
      </c>
      <c r="O90" s="26">
        <v>37.270531249999998</v>
      </c>
      <c r="P90" s="25">
        <v>1.3043055555555556</v>
      </c>
      <c r="Q90" s="26">
        <v>33.129361111111109</v>
      </c>
      <c r="R90" s="25">
        <v>0.97822916666666659</v>
      </c>
      <c r="S90" s="26">
        <v>24.847020833333332</v>
      </c>
      <c r="T90" s="25">
        <v>0.93909999999999993</v>
      </c>
      <c r="U90" s="26">
        <v>23.853139999999996</v>
      </c>
    </row>
    <row r="91" spans="1:21" x14ac:dyDescent="0.25">
      <c r="A91" s="30" t="s">
        <v>11</v>
      </c>
      <c r="B91" s="28">
        <v>6</v>
      </c>
      <c r="C91" s="24" t="s">
        <v>18</v>
      </c>
      <c r="D91" s="25">
        <v>100.97</v>
      </c>
      <c r="E91" s="25">
        <v>2564.6379999999999</v>
      </c>
      <c r="F91" s="25">
        <v>4.2070833333333333</v>
      </c>
      <c r="G91" s="26">
        <v>106.85991666666666</v>
      </c>
      <c r="H91" s="25">
        <v>2.8047222222222223</v>
      </c>
      <c r="I91" s="26">
        <v>71.239944444444447</v>
      </c>
      <c r="J91" s="25">
        <v>2.1035416666666666</v>
      </c>
      <c r="K91" s="26">
        <v>53.429958333333332</v>
      </c>
      <c r="L91" s="25">
        <v>1.6828333333333334</v>
      </c>
      <c r="M91" s="25">
        <v>42.743966666666665</v>
      </c>
      <c r="N91" s="25">
        <v>1.57765625</v>
      </c>
      <c r="O91" s="26">
        <v>40.072468749999999</v>
      </c>
      <c r="P91" s="25">
        <v>1.4023611111111112</v>
      </c>
      <c r="Q91" s="26">
        <v>35.619972222222223</v>
      </c>
      <c r="R91" s="25">
        <v>1.0517708333333333</v>
      </c>
      <c r="S91" s="26">
        <v>26.714979166666666</v>
      </c>
      <c r="T91" s="25">
        <v>1.0097</v>
      </c>
      <c r="U91" s="26">
        <v>25.646380000000001</v>
      </c>
    </row>
    <row r="92" spans="1:21" x14ac:dyDescent="0.25">
      <c r="A92" s="30" t="s">
        <v>11</v>
      </c>
      <c r="B92" s="28">
        <v>6</v>
      </c>
      <c r="C92" s="24" t="s">
        <v>20</v>
      </c>
      <c r="D92" s="25">
        <v>113.15</v>
      </c>
      <c r="E92" s="25">
        <v>2874.0099999999998</v>
      </c>
      <c r="F92" s="25">
        <v>4.7145833333333336</v>
      </c>
      <c r="G92" s="26">
        <v>119.75041666666667</v>
      </c>
      <c r="H92" s="25">
        <v>3.1430555555555557</v>
      </c>
      <c r="I92" s="26">
        <v>79.833611111111111</v>
      </c>
      <c r="J92" s="25">
        <v>2.3572916666666668</v>
      </c>
      <c r="K92" s="26">
        <v>59.875208333333333</v>
      </c>
      <c r="L92" s="25">
        <v>1.8858333333333335</v>
      </c>
      <c r="M92" s="25">
        <v>47.900166666666671</v>
      </c>
      <c r="N92" s="25">
        <v>1.7679687500000001</v>
      </c>
      <c r="O92" s="26">
        <v>44.906406249999996</v>
      </c>
      <c r="P92" s="25">
        <v>1.5715277777777779</v>
      </c>
      <c r="Q92" s="26">
        <v>39.916805555555555</v>
      </c>
      <c r="R92" s="25">
        <v>1.1786458333333334</v>
      </c>
      <c r="S92" s="26">
        <v>29.937604166666667</v>
      </c>
      <c r="T92" s="25">
        <v>1.1315</v>
      </c>
      <c r="U92" s="26">
        <v>28.740099999999998</v>
      </c>
    </row>
    <row r="93" spans="1:21" x14ac:dyDescent="0.25">
      <c r="A93" s="30" t="s">
        <v>11</v>
      </c>
      <c r="B93" s="28">
        <v>9</v>
      </c>
      <c r="C93" s="24" t="s">
        <v>18</v>
      </c>
      <c r="D93" s="25">
        <v>100.97</v>
      </c>
      <c r="E93" s="25">
        <v>2564.6379999999999</v>
      </c>
      <c r="F93" s="25">
        <v>4.2070833333333333</v>
      </c>
      <c r="G93" s="26">
        <v>106.85991666666666</v>
      </c>
      <c r="H93" s="25">
        <v>2.8047222222222223</v>
      </c>
      <c r="I93" s="26">
        <v>71.239944444444447</v>
      </c>
      <c r="J93" s="25">
        <v>2.1035416666666666</v>
      </c>
      <c r="K93" s="26">
        <v>53.429958333333332</v>
      </c>
      <c r="L93" s="25">
        <v>1.6828333333333334</v>
      </c>
      <c r="M93" s="25">
        <v>42.743966666666665</v>
      </c>
      <c r="N93" s="25">
        <v>1.57765625</v>
      </c>
      <c r="O93" s="26">
        <v>40.072468749999999</v>
      </c>
      <c r="P93" s="25">
        <v>1.4023611111111112</v>
      </c>
      <c r="Q93" s="26">
        <v>35.619972222222223</v>
      </c>
      <c r="R93" s="25">
        <v>1.0517708333333333</v>
      </c>
      <c r="S93" s="26">
        <v>26.714979166666666</v>
      </c>
      <c r="T93" s="25">
        <v>1.0097</v>
      </c>
      <c r="U93" s="26">
        <v>25.646380000000001</v>
      </c>
    </row>
    <row r="94" spans="1:21" x14ac:dyDescent="0.25">
      <c r="A94" s="30" t="s">
        <v>11</v>
      </c>
      <c r="B94" s="28">
        <v>9</v>
      </c>
      <c r="C94" s="24" t="s">
        <v>20</v>
      </c>
      <c r="D94" s="25">
        <v>113.15</v>
      </c>
      <c r="E94" s="25">
        <v>2874.0099999999998</v>
      </c>
      <c r="F94" s="25">
        <v>4.7145833333333336</v>
      </c>
      <c r="G94" s="26">
        <v>119.75041666666667</v>
      </c>
      <c r="H94" s="25">
        <v>3.1430555555555557</v>
      </c>
      <c r="I94" s="26">
        <v>79.833611111111111</v>
      </c>
      <c r="J94" s="25">
        <v>2.3572916666666668</v>
      </c>
      <c r="K94" s="26">
        <v>59.875208333333333</v>
      </c>
      <c r="L94" s="25">
        <v>1.8858333333333335</v>
      </c>
      <c r="M94" s="25">
        <v>47.900166666666671</v>
      </c>
      <c r="N94" s="25">
        <v>1.7679687500000001</v>
      </c>
      <c r="O94" s="26">
        <v>44.906406249999996</v>
      </c>
      <c r="P94" s="25">
        <v>1.5715277777777779</v>
      </c>
      <c r="Q94" s="26">
        <v>39.916805555555555</v>
      </c>
      <c r="R94" s="25">
        <v>1.1786458333333334</v>
      </c>
      <c r="S94" s="26">
        <v>29.937604166666667</v>
      </c>
      <c r="T94" s="25">
        <v>1.1315</v>
      </c>
      <c r="U94" s="26">
        <v>28.740099999999998</v>
      </c>
    </row>
    <row r="95" spans="1:21" x14ac:dyDescent="0.25">
      <c r="A95" s="30" t="s">
        <v>11</v>
      </c>
      <c r="B95" s="28">
        <v>9</v>
      </c>
      <c r="C95" s="24" t="s">
        <v>19</v>
      </c>
      <c r="D95" s="25">
        <v>119.37</v>
      </c>
      <c r="E95" s="25">
        <v>3031.998</v>
      </c>
      <c r="F95" s="25">
        <v>4.9737499999999999</v>
      </c>
      <c r="G95" s="26">
        <v>126.33324999999999</v>
      </c>
      <c r="H95" s="25">
        <v>3.3158333333333334</v>
      </c>
      <c r="I95" s="26">
        <v>84.222166666666666</v>
      </c>
      <c r="J95" s="25">
        <v>2.4868749999999999</v>
      </c>
      <c r="K95" s="26">
        <v>63.166624999999996</v>
      </c>
      <c r="L95" s="25">
        <v>1.9895</v>
      </c>
      <c r="M95" s="25">
        <v>50.533299999999997</v>
      </c>
      <c r="N95" s="25">
        <v>1.8651562500000001</v>
      </c>
      <c r="O95" s="26">
        <v>47.374968750000001</v>
      </c>
      <c r="P95" s="25">
        <v>1.6579166666666667</v>
      </c>
      <c r="Q95" s="26">
        <v>42.111083333333333</v>
      </c>
      <c r="R95" s="25">
        <v>1.2434375</v>
      </c>
      <c r="S95" s="26">
        <v>31.583312499999998</v>
      </c>
      <c r="T95" s="25">
        <v>1.1937</v>
      </c>
      <c r="U95" s="26">
        <v>30.319979999999997</v>
      </c>
    </row>
    <row r="96" spans="1:21" x14ac:dyDescent="0.25">
      <c r="A96" s="30" t="s">
        <v>11</v>
      </c>
      <c r="B96" s="28">
        <v>12</v>
      </c>
      <c r="C96" s="24" t="s">
        <v>18</v>
      </c>
      <c r="D96" s="25">
        <v>100.97</v>
      </c>
      <c r="E96" s="25">
        <v>2564.6379999999999</v>
      </c>
      <c r="F96" s="25">
        <v>4.2070833333333333</v>
      </c>
      <c r="G96" s="26">
        <v>106.85991666666666</v>
      </c>
      <c r="H96" s="25">
        <v>2.8047222222222223</v>
      </c>
      <c r="I96" s="26">
        <v>71.239944444444447</v>
      </c>
      <c r="J96" s="25">
        <v>2.1035416666666666</v>
      </c>
      <c r="K96" s="26">
        <v>53.429958333333332</v>
      </c>
      <c r="L96" s="25">
        <v>1.6828333333333334</v>
      </c>
      <c r="M96" s="25">
        <v>42.743966666666665</v>
      </c>
      <c r="N96" s="25">
        <v>1.57765625</v>
      </c>
      <c r="O96" s="26">
        <v>40.072468749999999</v>
      </c>
      <c r="P96" s="25">
        <v>1.4023611111111112</v>
      </c>
      <c r="Q96" s="26">
        <v>35.619972222222223</v>
      </c>
      <c r="R96" s="25">
        <v>1.0517708333333333</v>
      </c>
      <c r="S96" s="26">
        <v>26.714979166666666</v>
      </c>
      <c r="T96" s="25">
        <v>1.0097</v>
      </c>
      <c r="U96" s="26">
        <v>25.646380000000001</v>
      </c>
    </row>
    <row r="97" spans="1:21" x14ac:dyDescent="0.25">
      <c r="A97" s="30" t="s">
        <v>11</v>
      </c>
      <c r="B97" s="28">
        <v>12</v>
      </c>
      <c r="C97" s="24" t="s">
        <v>20</v>
      </c>
      <c r="D97" s="25">
        <v>113.15</v>
      </c>
      <c r="E97" s="25">
        <v>2874.0099999999998</v>
      </c>
      <c r="F97" s="25">
        <v>4.7145833333333336</v>
      </c>
      <c r="G97" s="26">
        <v>119.75041666666667</v>
      </c>
      <c r="H97" s="25">
        <v>3.1430555555555557</v>
      </c>
      <c r="I97" s="26">
        <v>79.833611111111111</v>
      </c>
      <c r="J97" s="25">
        <v>2.3572916666666668</v>
      </c>
      <c r="K97" s="26">
        <v>59.875208333333333</v>
      </c>
      <c r="L97" s="25">
        <v>1.8858333333333335</v>
      </c>
      <c r="M97" s="25">
        <v>47.900166666666671</v>
      </c>
      <c r="N97" s="25">
        <v>1.7679687500000001</v>
      </c>
      <c r="O97" s="26">
        <v>44.906406249999996</v>
      </c>
      <c r="P97" s="25">
        <v>1.5715277777777779</v>
      </c>
      <c r="Q97" s="26">
        <v>39.916805555555555</v>
      </c>
      <c r="R97" s="25">
        <v>1.1786458333333334</v>
      </c>
      <c r="S97" s="26">
        <v>29.937604166666667</v>
      </c>
      <c r="T97" s="25">
        <v>1.1315</v>
      </c>
      <c r="U97" s="26">
        <v>28.740099999999998</v>
      </c>
    </row>
    <row r="98" spans="1:21" x14ac:dyDescent="0.25">
      <c r="A98" s="30" t="s">
        <v>11</v>
      </c>
      <c r="B98" s="28">
        <v>12</v>
      </c>
      <c r="C98" s="24" t="s">
        <v>19</v>
      </c>
      <c r="D98" s="25">
        <v>119.37</v>
      </c>
      <c r="E98" s="25">
        <v>3031.998</v>
      </c>
      <c r="F98" s="25">
        <v>4.9737499999999999</v>
      </c>
      <c r="G98" s="26">
        <v>126.33324999999999</v>
      </c>
      <c r="H98" s="25">
        <v>3.3158333333333334</v>
      </c>
      <c r="I98" s="26">
        <v>84.222166666666666</v>
      </c>
      <c r="J98" s="25">
        <v>2.4868749999999999</v>
      </c>
      <c r="K98" s="26">
        <v>63.166624999999996</v>
      </c>
      <c r="L98" s="25">
        <v>1.9895</v>
      </c>
      <c r="M98" s="25">
        <v>50.533299999999997</v>
      </c>
      <c r="N98" s="25">
        <v>1.8651562500000001</v>
      </c>
      <c r="O98" s="26">
        <v>47.374968750000001</v>
      </c>
      <c r="P98" s="25">
        <v>1.6579166666666667</v>
      </c>
      <c r="Q98" s="26">
        <v>42.111083333333333</v>
      </c>
      <c r="R98" s="25">
        <v>1.2434375</v>
      </c>
      <c r="S98" s="26">
        <v>31.583312499999998</v>
      </c>
      <c r="T98" s="25">
        <v>1.1937</v>
      </c>
      <c r="U98" s="26">
        <v>30.319979999999997</v>
      </c>
    </row>
    <row r="99" spans="1:21" x14ac:dyDescent="0.25">
      <c r="A99" s="30" t="s">
        <v>11</v>
      </c>
      <c r="B99" s="28">
        <v>18</v>
      </c>
      <c r="C99" s="24" t="s">
        <v>19</v>
      </c>
      <c r="D99" s="25">
        <v>119.37</v>
      </c>
      <c r="E99" s="25">
        <v>3031.998</v>
      </c>
      <c r="F99" s="25">
        <v>4.9737499999999999</v>
      </c>
      <c r="G99" s="26">
        <v>126.33324999999999</v>
      </c>
      <c r="H99" s="25">
        <v>3.3158333333333334</v>
      </c>
      <c r="I99" s="26">
        <v>84.222166666666666</v>
      </c>
      <c r="J99" s="25">
        <v>2.4868749999999999</v>
      </c>
      <c r="K99" s="26">
        <v>63.166624999999996</v>
      </c>
      <c r="L99" s="25">
        <v>1.9895</v>
      </c>
      <c r="M99" s="25">
        <v>50.533299999999997</v>
      </c>
      <c r="N99" s="25">
        <v>1.8651562500000001</v>
      </c>
      <c r="O99" s="26">
        <v>47.374968750000001</v>
      </c>
      <c r="P99" s="25">
        <v>1.6579166666666667</v>
      </c>
      <c r="Q99" s="26">
        <v>42.111083333333333</v>
      </c>
      <c r="R99" s="25">
        <v>1.2434375</v>
      </c>
      <c r="S99" s="26">
        <v>31.583312499999998</v>
      </c>
      <c r="T99" s="25">
        <v>1.1937</v>
      </c>
      <c r="U99" s="26">
        <v>30.319979999999997</v>
      </c>
    </row>
    <row r="100" spans="1:21" x14ac:dyDescent="0.25">
      <c r="A100" s="30" t="s">
        <v>11</v>
      </c>
      <c r="B100" s="28">
        <v>18</v>
      </c>
      <c r="C100" s="24" t="s">
        <v>21</v>
      </c>
      <c r="D100" s="25">
        <v>125.34</v>
      </c>
      <c r="E100" s="25">
        <v>3183.636</v>
      </c>
      <c r="F100" s="25">
        <v>5.2225000000000001</v>
      </c>
      <c r="G100" s="26">
        <v>132.6515</v>
      </c>
      <c r="H100" s="25">
        <v>3.4816666666666669</v>
      </c>
      <c r="I100" s="26">
        <v>88.434333333333328</v>
      </c>
      <c r="J100" s="25">
        <v>2.6112500000000001</v>
      </c>
      <c r="K100" s="26">
        <v>66.325749999999999</v>
      </c>
      <c r="L100" s="25">
        <v>2.089</v>
      </c>
      <c r="M100" s="25">
        <v>53.060599999999994</v>
      </c>
      <c r="N100" s="25">
        <v>1.9584375000000001</v>
      </c>
      <c r="O100" s="26">
        <v>49.744312499999999</v>
      </c>
      <c r="P100" s="25">
        <v>1.7408333333333335</v>
      </c>
      <c r="Q100" s="26">
        <v>44.217166666666664</v>
      </c>
      <c r="R100" s="25">
        <v>1.305625</v>
      </c>
      <c r="S100" s="26">
        <v>33.162875</v>
      </c>
      <c r="T100" s="25">
        <v>1.2534000000000001</v>
      </c>
      <c r="U100" s="26">
        <v>31.836359999999999</v>
      </c>
    </row>
    <row r="101" spans="1:21" x14ac:dyDescent="0.25">
      <c r="A101" s="30" t="s">
        <v>11</v>
      </c>
      <c r="B101" s="28">
        <v>24</v>
      </c>
      <c r="C101" s="24" t="s">
        <v>19</v>
      </c>
      <c r="D101" s="25">
        <v>119.37</v>
      </c>
      <c r="E101" s="25">
        <v>3031.998</v>
      </c>
      <c r="F101" s="25">
        <v>4.9737499999999999</v>
      </c>
      <c r="G101" s="26">
        <v>126.33324999999999</v>
      </c>
      <c r="H101" s="25">
        <v>3.3158333333333334</v>
      </c>
      <c r="I101" s="26">
        <v>84.222166666666666</v>
      </c>
      <c r="J101" s="25">
        <v>2.4868749999999999</v>
      </c>
      <c r="K101" s="26">
        <v>63.166624999999996</v>
      </c>
      <c r="L101" s="25">
        <v>1.9895</v>
      </c>
      <c r="M101" s="25">
        <v>50.533299999999997</v>
      </c>
      <c r="N101" s="25">
        <v>1.8651562500000001</v>
      </c>
      <c r="O101" s="26">
        <v>47.374968750000001</v>
      </c>
      <c r="P101" s="25">
        <v>1.6579166666666667</v>
      </c>
      <c r="Q101" s="26">
        <v>42.111083333333333</v>
      </c>
      <c r="R101" s="25">
        <v>1.2434375</v>
      </c>
      <c r="S101" s="26">
        <v>31.583312499999998</v>
      </c>
      <c r="T101" s="25">
        <v>1.1937</v>
      </c>
      <c r="U101" s="26">
        <v>30.319979999999997</v>
      </c>
    </row>
    <row r="102" spans="1:21" x14ac:dyDescent="0.25">
      <c r="A102" s="30" t="s">
        <v>11</v>
      </c>
      <c r="B102" s="28">
        <v>24</v>
      </c>
      <c r="C102" s="24" t="s">
        <v>21</v>
      </c>
      <c r="D102" s="25">
        <v>125.34</v>
      </c>
      <c r="E102" s="25">
        <v>3183.636</v>
      </c>
      <c r="F102" s="25">
        <v>5.2225000000000001</v>
      </c>
      <c r="G102" s="26">
        <v>132.6515</v>
      </c>
      <c r="H102" s="25">
        <v>3.4816666666666669</v>
      </c>
      <c r="I102" s="26">
        <v>88.434333333333328</v>
      </c>
      <c r="J102" s="25">
        <v>2.6112500000000001</v>
      </c>
      <c r="K102" s="26">
        <v>66.325749999999999</v>
      </c>
      <c r="L102" s="25">
        <v>2.089</v>
      </c>
      <c r="M102" s="25">
        <v>53.060599999999994</v>
      </c>
      <c r="N102" s="25">
        <v>1.9584375000000001</v>
      </c>
      <c r="O102" s="26">
        <v>49.744312499999999</v>
      </c>
      <c r="P102" s="25">
        <v>1.7408333333333335</v>
      </c>
      <c r="Q102" s="26">
        <v>44.217166666666664</v>
      </c>
      <c r="R102" s="25">
        <v>1.305625</v>
      </c>
      <c r="S102" s="26">
        <v>33.162875</v>
      </c>
      <c r="T102" s="25">
        <v>1.2534000000000001</v>
      </c>
      <c r="U102" s="26">
        <v>31.836359999999999</v>
      </c>
    </row>
    <row r="103" spans="1:21" x14ac:dyDescent="0.25">
      <c r="A103" s="30" t="s">
        <v>11</v>
      </c>
      <c r="B103" s="28">
        <v>32</v>
      </c>
      <c r="C103" s="24" t="s">
        <v>21</v>
      </c>
      <c r="D103" s="25">
        <v>125.34</v>
      </c>
      <c r="E103" s="25">
        <v>3183.636</v>
      </c>
      <c r="F103" s="25">
        <v>5.2225000000000001</v>
      </c>
      <c r="G103" s="26">
        <v>132.6515</v>
      </c>
      <c r="H103" s="25">
        <v>3.4816666666666669</v>
      </c>
      <c r="I103" s="26">
        <v>88.434333333333328</v>
      </c>
      <c r="J103" s="25">
        <v>2.6112500000000001</v>
      </c>
      <c r="K103" s="26">
        <v>66.325749999999999</v>
      </c>
      <c r="L103" s="25">
        <v>2.089</v>
      </c>
      <c r="M103" s="25">
        <v>53.060599999999994</v>
      </c>
      <c r="N103" s="25">
        <v>1.9584375000000001</v>
      </c>
      <c r="O103" s="26">
        <v>49.744312499999999</v>
      </c>
      <c r="P103" s="25">
        <v>1.7408333333333335</v>
      </c>
      <c r="Q103" s="26">
        <v>44.217166666666664</v>
      </c>
      <c r="R103" s="25">
        <v>1.305625</v>
      </c>
      <c r="S103" s="26">
        <v>33.162875</v>
      </c>
      <c r="T103" s="25">
        <v>1.2534000000000001</v>
      </c>
      <c r="U103" s="26">
        <v>31.836359999999999</v>
      </c>
    </row>
    <row r="104" spans="1:21" x14ac:dyDescent="0.25">
      <c r="A104" s="30" t="s">
        <v>12</v>
      </c>
      <c r="B104" s="28">
        <v>12</v>
      </c>
      <c r="C104" s="24" t="s">
        <v>25</v>
      </c>
      <c r="D104" s="25">
        <v>43.97</v>
      </c>
      <c r="E104" s="25">
        <v>1116.838</v>
      </c>
      <c r="F104" s="25">
        <v>1.8320833333333333</v>
      </c>
      <c r="G104" s="26">
        <v>46.53491666666666</v>
      </c>
      <c r="H104" s="25">
        <v>1.2213888888888889</v>
      </c>
      <c r="I104" s="26">
        <v>31.023277777777775</v>
      </c>
      <c r="J104" s="25">
        <v>0.91604166666666664</v>
      </c>
      <c r="K104" s="26">
        <v>23.26745833333333</v>
      </c>
      <c r="L104" s="25">
        <v>0.73283333333333334</v>
      </c>
      <c r="M104" s="25">
        <v>18.613966666666666</v>
      </c>
      <c r="N104" s="25">
        <v>0.68703124999999998</v>
      </c>
      <c r="O104" s="26">
        <v>17.450593749999999</v>
      </c>
      <c r="P104" s="25">
        <v>0.61069444444444443</v>
      </c>
      <c r="Q104" s="26">
        <v>15.511638888888887</v>
      </c>
      <c r="R104" s="25">
        <v>0.45802083333333332</v>
      </c>
      <c r="S104" s="26">
        <v>11.633729166666665</v>
      </c>
      <c r="T104" s="25">
        <v>0.43969999999999998</v>
      </c>
      <c r="U104" s="26">
        <v>11.168379999999999</v>
      </c>
    </row>
    <row r="105" spans="1:21" x14ac:dyDescent="0.25">
      <c r="A105" s="30" t="s">
        <v>12</v>
      </c>
      <c r="B105" s="28">
        <v>18</v>
      </c>
      <c r="C105" s="24" t="s">
        <v>24</v>
      </c>
      <c r="D105" s="25">
        <v>52.36</v>
      </c>
      <c r="E105" s="25">
        <v>1329.944</v>
      </c>
      <c r="F105" s="25">
        <v>2.1816666666666666</v>
      </c>
      <c r="G105" s="26">
        <v>55.414333333333332</v>
      </c>
      <c r="H105" s="25">
        <v>1.4544444444444444</v>
      </c>
      <c r="I105" s="26">
        <v>36.942888888888888</v>
      </c>
      <c r="J105" s="25">
        <v>1.0908333333333333</v>
      </c>
      <c r="K105" s="26">
        <v>27.707166666666666</v>
      </c>
      <c r="L105" s="25">
        <v>0.8726666666666667</v>
      </c>
      <c r="M105" s="25">
        <v>22.165733333333332</v>
      </c>
      <c r="N105" s="25">
        <v>0.81812499999999999</v>
      </c>
      <c r="O105" s="26">
        <v>20.780374999999999</v>
      </c>
      <c r="P105" s="25">
        <v>0.72722222222222221</v>
      </c>
      <c r="Q105" s="26">
        <v>18.471444444444444</v>
      </c>
      <c r="R105" s="25">
        <v>0.54541666666666666</v>
      </c>
      <c r="S105" s="26">
        <v>13.853583333333333</v>
      </c>
      <c r="T105" s="25">
        <v>0.52359999999999995</v>
      </c>
      <c r="U105" s="26">
        <v>13.299439999999999</v>
      </c>
    </row>
    <row r="106" spans="1:21" x14ac:dyDescent="0.25">
      <c r="A106" s="30" t="s">
        <v>12</v>
      </c>
      <c r="B106" s="28">
        <v>24</v>
      </c>
      <c r="C106" s="24" t="s">
        <v>26</v>
      </c>
      <c r="D106" s="25">
        <v>57.33</v>
      </c>
      <c r="E106" s="25">
        <v>1456.1819999999998</v>
      </c>
      <c r="F106" s="25">
        <v>2.3887499999999999</v>
      </c>
      <c r="G106" s="26">
        <v>60.674249999999994</v>
      </c>
      <c r="H106" s="25">
        <v>1.5925</v>
      </c>
      <c r="I106" s="26">
        <v>40.4495</v>
      </c>
      <c r="J106" s="25">
        <v>1.194375</v>
      </c>
      <c r="K106" s="26">
        <v>30.337124999999997</v>
      </c>
      <c r="L106" s="25">
        <v>0.95550000000000002</v>
      </c>
      <c r="M106" s="25">
        <v>24.2697</v>
      </c>
      <c r="N106" s="25">
        <v>0.89578124999999997</v>
      </c>
      <c r="O106" s="26">
        <v>22.752843749999997</v>
      </c>
      <c r="P106" s="25">
        <v>0.79625000000000001</v>
      </c>
      <c r="Q106" s="26">
        <v>20.22475</v>
      </c>
      <c r="R106" s="25">
        <v>0.59718749999999998</v>
      </c>
      <c r="S106" s="26">
        <v>15.168562499999998</v>
      </c>
      <c r="T106" s="25">
        <v>0.57330000000000003</v>
      </c>
      <c r="U106" s="26">
        <v>14.561820000000001</v>
      </c>
    </row>
    <row r="107" spans="1:21" x14ac:dyDescent="0.25">
      <c r="A107" s="30" t="s">
        <v>12</v>
      </c>
      <c r="B107" s="28">
        <v>32</v>
      </c>
      <c r="C107" s="24" t="s">
        <v>27</v>
      </c>
      <c r="D107" s="25">
        <v>62.47</v>
      </c>
      <c r="E107" s="25">
        <v>1586.7379999999998</v>
      </c>
      <c r="F107" s="25">
        <v>2.6029166666666668</v>
      </c>
      <c r="G107" s="26">
        <v>66.114083333333326</v>
      </c>
      <c r="H107" s="25">
        <v>1.7352777777777777</v>
      </c>
      <c r="I107" s="26">
        <v>44.076055555555548</v>
      </c>
      <c r="J107" s="25">
        <v>1.3014583333333334</v>
      </c>
      <c r="K107" s="26">
        <v>33.057041666666663</v>
      </c>
      <c r="L107" s="25">
        <v>1.0411666666666666</v>
      </c>
      <c r="M107" s="25">
        <v>26.44563333333333</v>
      </c>
      <c r="N107" s="25">
        <v>0.97609374999999998</v>
      </c>
      <c r="O107" s="26">
        <v>24.792781249999997</v>
      </c>
      <c r="P107" s="25">
        <v>0.86763888888888885</v>
      </c>
      <c r="Q107" s="26">
        <v>22.038027777777774</v>
      </c>
      <c r="R107" s="25">
        <v>0.65072916666666669</v>
      </c>
      <c r="S107" s="26">
        <v>16.528520833333332</v>
      </c>
      <c r="T107" s="25">
        <v>0.62470000000000003</v>
      </c>
      <c r="U107" s="26">
        <v>15.867380000000001</v>
      </c>
    </row>
    <row r="108" spans="1:21" ht="15.75" thickBot="1" x14ac:dyDescent="0.3">
      <c r="A108" s="31" t="s">
        <v>12</v>
      </c>
      <c r="B108" s="28">
        <v>42</v>
      </c>
      <c r="C108" s="24" t="s">
        <v>28</v>
      </c>
      <c r="D108" s="25">
        <v>67.680000000000007</v>
      </c>
      <c r="E108" s="25">
        <v>1719.0720000000001</v>
      </c>
      <c r="F108" s="25">
        <v>2.8200000000000003</v>
      </c>
      <c r="G108" s="26">
        <v>71.628</v>
      </c>
      <c r="H108" s="25">
        <v>1.8800000000000001</v>
      </c>
      <c r="I108" s="26">
        <v>47.752000000000002</v>
      </c>
      <c r="J108" s="25">
        <v>1.4100000000000001</v>
      </c>
      <c r="K108" s="26">
        <v>35.814</v>
      </c>
      <c r="L108" s="25">
        <v>1.1280000000000001</v>
      </c>
      <c r="M108" s="25">
        <v>28.651200000000003</v>
      </c>
      <c r="N108" s="25">
        <v>1.0575000000000001</v>
      </c>
      <c r="O108" s="26">
        <v>26.860500000000002</v>
      </c>
      <c r="P108" s="25">
        <v>0.94000000000000006</v>
      </c>
      <c r="Q108" s="26">
        <v>23.876000000000001</v>
      </c>
      <c r="R108" s="25">
        <v>0.70500000000000007</v>
      </c>
      <c r="S108" s="26">
        <v>17.907</v>
      </c>
      <c r="T108" s="25">
        <v>0.67680000000000007</v>
      </c>
      <c r="U108" s="26">
        <v>17.190720000000002</v>
      </c>
    </row>
    <row r="109" spans="1:21" x14ac:dyDescent="0.25">
      <c r="A109" s="32" t="s">
        <v>36</v>
      </c>
      <c r="B109" s="28"/>
      <c r="C109" s="24"/>
      <c r="D109" s="25"/>
      <c r="E109" s="25">
        <v>0</v>
      </c>
      <c r="F109" s="25">
        <v>0</v>
      </c>
      <c r="G109" s="26">
        <v>0</v>
      </c>
      <c r="H109" s="25">
        <v>0</v>
      </c>
      <c r="I109" s="26">
        <v>0</v>
      </c>
      <c r="J109" s="25">
        <v>0</v>
      </c>
      <c r="K109" s="26">
        <v>0</v>
      </c>
      <c r="L109" s="25">
        <v>0</v>
      </c>
      <c r="M109" s="25">
        <v>0</v>
      </c>
      <c r="N109" s="25">
        <v>0</v>
      </c>
      <c r="O109" s="26">
        <v>0</v>
      </c>
      <c r="P109" s="25">
        <v>0</v>
      </c>
      <c r="Q109" s="26">
        <v>0</v>
      </c>
      <c r="R109" s="25">
        <v>0</v>
      </c>
      <c r="S109" s="26">
        <v>0</v>
      </c>
      <c r="T109" s="25">
        <v>0</v>
      </c>
      <c r="U109" s="26">
        <v>0</v>
      </c>
    </row>
    <row r="110" spans="1:21" x14ac:dyDescent="0.25">
      <c r="A110" s="30" t="s">
        <v>38</v>
      </c>
      <c r="B110" s="28">
        <v>5</v>
      </c>
      <c r="C110" s="24" t="s">
        <v>37</v>
      </c>
      <c r="D110" s="25">
        <v>64.5</v>
      </c>
      <c r="E110" s="25">
        <v>1638.3</v>
      </c>
      <c r="F110" s="25">
        <v>2.6875</v>
      </c>
      <c r="G110" s="26">
        <v>68.262500000000003</v>
      </c>
      <c r="H110" s="25">
        <v>1.7916666666666667</v>
      </c>
      <c r="I110" s="26">
        <v>45.508333333333333</v>
      </c>
      <c r="J110" s="25">
        <v>1.34375</v>
      </c>
      <c r="K110" s="26">
        <v>34.131250000000001</v>
      </c>
      <c r="L110" s="25">
        <v>1.075</v>
      </c>
      <c r="M110" s="25">
        <v>27.304999999999996</v>
      </c>
      <c r="N110" s="25">
        <v>1.0078125</v>
      </c>
      <c r="O110" s="26">
        <v>25.598437499999999</v>
      </c>
      <c r="P110" s="25">
        <v>0.89583333333333337</v>
      </c>
      <c r="Q110" s="26">
        <v>22.754166666666666</v>
      </c>
      <c r="R110" s="25">
        <v>0.671875</v>
      </c>
      <c r="S110" s="26">
        <v>17.065625000000001</v>
      </c>
      <c r="T110" s="25">
        <v>0.64500000000000002</v>
      </c>
      <c r="U110" s="26">
        <v>16.382999999999999</v>
      </c>
    </row>
    <row r="111" spans="1:21" x14ac:dyDescent="0.25">
      <c r="A111" s="30" t="s">
        <v>38</v>
      </c>
      <c r="B111" s="28">
        <v>9</v>
      </c>
      <c r="C111" s="24"/>
      <c r="D111" s="25">
        <v>74</v>
      </c>
      <c r="E111" s="25">
        <v>1879.6</v>
      </c>
      <c r="F111" s="25">
        <v>3.0833333333333335</v>
      </c>
      <c r="G111" s="26">
        <v>78.316666666666663</v>
      </c>
      <c r="H111" s="25">
        <v>2.0555555555555554</v>
      </c>
      <c r="I111" s="26">
        <v>52.211111111111101</v>
      </c>
      <c r="J111" s="25">
        <v>1.5416666666666667</v>
      </c>
      <c r="K111" s="26">
        <v>39.158333333333331</v>
      </c>
      <c r="L111" s="25">
        <v>1.2333333333333334</v>
      </c>
      <c r="M111" s="25">
        <v>31.326666666666668</v>
      </c>
      <c r="N111" s="25">
        <v>1.15625</v>
      </c>
      <c r="O111" s="26">
        <v>29.368749999999999</v>
      </c>
      <c r="P111" s="25">
        <v>1.0277777777777777</v>
      </c>
      <c r="Q111" s="26">
        <v>26.105555555555551</v>
      </c>
      <c r="R111" s="25">
        <v>0.77083333333333337</v>
      </c>
      <c r="S111" s="26">
        <v>19.579166666666666</v>
      </c>
      <c r="T111" s="25">
        <v>0.74</v>
      </c>
      <c r="U111" s="26">
        <v>18.795999999999999</v>
      </c>
    </row>
    <row r="112" spans="1:21" x14ac:dyDescent="0.25">
      <c r="A112" s="30" t="s">
        <v>38</v>
      </c>
      <c r="B112" s="28">
        <v>12</v>
      </c>
      <c r="C112" s="24" t="s">
        <v>18</v>
      </c>
      <c r="D112" s="25">
        <v>87.2</v>
      </c>
      <c r="E112" s="25">
        <v>2214.88</v>
      </c>
      <c r="F112" s="25">
        <v>3.6333333333333333</v>
      </c>
      <c r="G112" s="26">
        <v>92.286666666666662</v>
      </c>
      <c r="H112" s="25">
        <v>2.4222222222222225</v>
      </c>
      <c r="I112" s="26">
        <v>61.524444444444448</v>
      </c>
      <c r="J112" s="25">
        <v>1.8166666666666667</v>
      </c>
      <c r="K112" s="26">
        <v>46.143333333333331</v>
      </c>
      <c r="L112" s="25">
        <v>1.4533333333333334</v>
      </c>
      <c r="M112" s="25">
        <v>36.914666666666669</v>
      </c>
      <c r="N112" s="25">
        <v>1.3625</v>
      </c>
      <c r="O112" s="26">
        <v>34.607500000000002</v>
      </c>
      <c r="P112" s="25">
        <v>1.2111111111111112</v>
      </c>
      <c r="Q112" s="26">
        <v>30.762222222222224</v>
      </c>
      <c r="R112" s="25">
        <v>0.90833333333333333</v>
      </c>
      <c r="S112" s="26">
        <v>23.071666666666665</v>
      </c>
      <c r="T112" s="25">
        <v>0.872</v>
      </c>
      <c r="U112" s="26">
        <v>22.148799999999998</v>
      </c>
    </row>
    <row r="113" spans="1:21" x14ac:dyDescent="0.25">
      <c r="A113" s="30" t="s">
        <v>38</v>
      </c>
      <c r="B113" s="28">
        <v>16</v>
      </c>
      <c r="C113" s="24" t="s">
        <v>19</v>
      </c>
      <c r="D113" s="25">
        <v>117.5</v>
      </c>
      <c r="E113" s="25">
        <v>2984.5</v>
      </c>
      <c r="F113" s="25">
        <v>4.895833333333333</v>
      </c>
      <c r="G113" s="26">
        <v>124.35416666666666</v>
      </c>
      <c r="H113" s="25">
        <v>3.2638888888888888</v>
      </c>
      <c r="I113" s="26">
        <v>82.902777777777771</v>
      </c>
      <c r="J113" s="25">
        <v>2.4479166666666665</v>
      </c>
      <c r="K113" s="26">
        <v>62.177083333333329</v>
      </c>
      <c r="L113" s="25">
        <v>1.9583333333333333</v>
      </c>
      <c r="M113" s="25">
        <v>49.74166666666666</v>
      </c>
      <c r="N113" s="25">
        <v>1.8359375</v>
      </c>
      <c r="O113" s="26">
        <v>46.6328125</v>
      </c>
      <c r="P113" s="25">
        <v>1.6319444444444444</v>
      </c>
      <c r="Q113" s="26">
        <v>41.451388888888886</v>
      </c>
      <c r="R113" s="25">
        <v>1.2239583333333333</v>
      </c>
      <c r="S113" s="26">
        <v>31.088541666666664</v>
      </c>
      <c r="T113" s="25">
        <v>1.175</v>
      </c>
      <c r="U113" s="26">
        <v>29.844999999999999</v>
      </c>
    </row>
    <row r="114" spans="1:21" x14ac:dyDescent="0.25">
      <c r="A114" s="30" t="s">
        <v>38</v>
      </c>
      <c r="B114" s="28">
        <v>25</v>
      </c>
      <c r="C114" s="24" t="s">
        <v>23</v>
      </c>
      <c r="D114" s="25">
        <v>132</v>
      </c>
      <c r="E114" s="25">
        <v>3352.7999999999997</v>
      </c>
      <c r="F114" s="25">
        <v>5.5</v>
      </c>
      <c r="G114" s="26">
        <v>139.69999999999999</v>
      </c>
      <c r="H114" s="25">
        <v>3.6666666666666665</v>
      </c>
      <c r="I114" s="26">
        <v>93.133333333333326</v>
      </c>
      <c r="J114" s="25">
        <v>2.75</v>
      </c>
      <c r="K114" s="26">
        <v>69.849999999999994</v>
      </c>
      <c r="L114" s="25">
        <v>2.2000000000000002</v>
      </c>
      <c r="M114" s="25">
        <v>55.88</v>
      </c>
      <c r="N114" s="25">
        <v>2.0625</v>
      </c>
      <c r="O114" s="26">
        <v>52.387499999999996</v>
      </c>
      <c r="P114" s="25">
        <v>1.8333333333333333</v>
      </c>
      <c r="Q114" s="26">
        <v>46.566666666666663</v>
      </c>
      <c r="R114" s="25">
        <v>1.375</v>
      </c>
      <c r="S114" s="26">
        <v>34.924999999999997</v>
      </c>
      <c r="T114" s="25">
        <v>1.32</v>
      </c>
      <c r="U114" s="26">
        <v>33.527999999999999</v>
      </c>
    </row>
    <row r="115" spans="1:21" x14ac:dyDescent="0.25">
      <c r="A115" s="30" t="s">
        <v>40</v>
      </c>
      <c r="B115" s="28">
        <v>4</v>
      </c>
      <c r="C115" s="24" t="s">
        <v>18</v>
      </c>
      <c r="D115" s="25">
        <v>97.16</v>
      </c>
      <c r="E115" s="25">
        <v>2467.8639999999996</v>
      </c>
      <c r="F115" s="25">
        <v>4.0483333333333329</v>
      </c>
      <c r="G115" s="26">
        <v>102.82766666666664</v>
      </c>
      <c r="H115" s="25">
        <v>2.6988888888888889</v>
      </c>
      <c r="I115" s="26">
        <v>68.551777777777772</v>
      </c>
      <c r="J115" s="25">
        <v>2.0241666666666664</v>
      </c>
      <c r="K115" s="26">
        <v>51.413833333333322</v>
      </c>
      <c r="L115" s="25">
        <v>1.6193333333333333</v>
      </c>
      <c r="M115" s="25">
        <v>41.131066666666662</v>
      </c>
      <c r="N115" s="25">
        <v>1.5181249999999999</v>
      </c>
      <c r="O115" s="26">
        <v>38.560374999999993</v>
      </c>
      <c r="P115" s="25">
        <v>1.3494444444444444</v>
      </c>
      <c r="Q115" s="26">
        <v>34.275888888888886</v>
      </c>
      <c r="R115" s="25">
        <v>1.0120833333333332</v>
      </c>
      <c r="S115" s="26">
        <v>25.706916666666661</v>
      </c>
      <c r="T115" s="25">
        <v>0.97160000000000002</v>
      </c>
      <c r="U115" s="26">
        <v>24.678639999999998</v>
      </c>
    </row>
    <row r="116" spans="1:21" x14ac:dyDescent="0.25">
      <c r="A116" s="30" t="s">
        <v>40</v>
      </c>
      <c r="B116" s="28">
        <v>8</v>
      </c>
      <c r="C116" s="24" t="s">
        <v>20</v>
      </c>
      <c r="D116" s="25">
        <v>109.3</v>
      </c>
      <c r="E116" s="25">
        <v>2776.22</v>
      </c>
      <c r="F116" s="25">
        <v>4.5541666666666663</v>
      </c>
      <c r="G116" s="26">
        <v>115.67583333333332</v>
      </c>
      <c r="H116" s="25">
        <v>3.036111111111111</v>
      </c>
      <c r="I116" s="26">
        <v>77.11722222222221</v>
      </c>
      <c r="J116" s="25">
        <v>2.2770833333333331</v>
      </c>
      <c r="K116" s="26">
        <v>57.837916666666658</v>
      </c>
      <c r="L116" s="25">
        <v>1.8216666666666665</v>
      </c>
      <c r="M116" s="25">
        <v>46.270333333333326</v>
      </c>
      <c r="N116" s="25">
        <v>1.7078125</v>
      </c>
      <c r="O116" s="26">
        <v>43.378437499999997</v>
      </c>
      <c r="P116" s="25">
        <v>1.5180555555555555</v>
      </c>
      <c r="Q116" s="26">
        <v>38.558611111111105</v>
      </c>
      <c r="R116" s="25">
        <v>1.1385416666666666</v>
      </c>
      <c r="S116" s="26">
        <v>28.918958333333329</v>
      </c>
      <c r="T116" s="25">
        <v>1.093</v>
      </c>
      <c r="U116" s="26">
        <v>27.762199999999996</v>
      </c>
    </row>
    <row r="117" spans="1:21" x14ac:dyDescent="0.25">
      <c r="A117" s="30" t="s">
        <v>40</v>
      </c>
      <c r="B117" s="28">
        <v>12</v>
      </c>
      <c r="C117" s="24" t="s">
        <v>21</v>
      </c>
      <c r="D117" s="25">
        <v>125.4</v>
      </c>
      <c r="E117" s="25">
        <v>3185.16</v>
      </c>
      <c r="F117" s="25">
        <v>5.2250000000000005</v>
      </c>
      <c r="G117" s="26">
        <v>132.715</v>
      </c>
      <c r="H117" s="25">
        <v>3.4833333333333334</v>
      </c>
      <c r="I117" s="26">
        <v>88.476666666666659</v>
      </c>
      <c r="J117" s="25">
        <v>2.6125000000000003</v>
      </c>
      <c r="K117" s="26">
        <v>66.357500000000002</v>
      </c>
      <c r="L117" s="25">
        <v>2.0900000000000003</v>
      </c>
      <c r="M117" s="25">
        <v>53.086000000000006</v>
      </c>
      <c r="N117" s="25">
        <v>1.9593750000000001</v>
      </c>
      <c r="O117" s="26">
        <v>49.768124999999998</v>
      </c>
      <c r="P117" s="25">
        <v>1.7416666666666667</v>
      </c>
      <c r="Q117" s="26">
        <v>44.23833333333333</v>
      </c>
      <c r="R117" s="25">
        <v>1.3062500000000001</v>
      </c>
      <c r="S117" s="26">
        <v>33.178750000000001</v>
      </c>
      <c r="T117" s="25">
        <v>1.254</v>
      </c>
      <c r="U117" s="26">
        <v>31.851599999999998</v>
      </c>
    </row>
    <row r="118" spans="1:21" x14ac:dyDescent="0.25">
      <c r="A118" s="30" t="s">
        <v>40</v>
      </c>
      <c r="B118" s="28">
        <v>16</v>
      </c>
      <c r="C118" s="24" t="s">
        <v>21</v>
      </c>
      <c r="D118" s="25">
        <v>125.4</v>
      </c>
      <c r="E118" s="25">
        <v>3185.16</v>
      </c>
      <c r="F118" s="25">
        <v>5.2250000000000005</v>
      </c>
      <c r="G118" s="26">
        <v>132.715</v>
      </c>
      <c r="H118" s="25">
        <v>3.4833333333333334</v>
      </c>
      <c r="I118" s="26">
        <v>88.476666666666659</v>
      </c>
      <c r="J118" s="25">
        <v>2.6125000000000003</v>
      </c>
      <c r="K118" s="26">
        <v>66.357500000000002</v>
      </c>
      <c r="L118" s="25">
        <v>2.0900000000000003</v>
      </c>
      <c r="M118" s="25">
        <v>53.086000000000006</v>
      </c>
      <c r="N118" s="25">
        <v>1.9593750000000001</v>
      </c>
      <c r="O118" s="26">
        <v>49.768124999999998</v>
      </c>
      <c r="P118" s="25">
        <v>1.7416666666666667</v>
      </c>
      <c r="Q118" s="26">
        <v>44.23833333333333</v>
      </c>
      <c r="R118" s="25">
        <v>1.3062500000000001</v>
      </c>
      <c r="S118" s="26">
        <v>33.178750000000001</v>
      </c>
      <c r="T118" s="25">
        <v>1.254</v>
      </c>
      <c r="U118" s="26">
        <v>31.851599999999998</v>
      </c>
    </row>
    <row r="119" spans="1:21" x14ac:dyDescent="0.25">
      <c r="A119" s="30" t="s">
        <v>40</v>
      </c>
      <c r="B119" s="28">
        <v>24</v>
      </c>
      <c r="C119" s="24" t="s">
        <v>23</v>
      </c>
      <c r="D119" s="25">
        <v>132</v>
      </c>
      <c r="E119" s="25">
        <v>3352.7999999999997</v>
      </c>
      <c r="F119" s="25">
        <v>5.5</v>
      </c>
      <c r="G119" s="26">
        <v>139.69999999999999</v>
      </c>
      <c r="H119" s="25">
        <v>3.6666666666666665</v>
      </c>
      <c r="I119" s="26">
        <v>93.133333333333326</v>
      </c>
      <c r="J119" s="25">
        <v>2.75</v>
      </c>
      <c r="K119" s="26">
        <v>69.849999999999994</v>
      </c>
      <c r="L119" s="25">
        <v>2.2000000000000002</v>
      </c>
      <c r="M119" s="25">
        <v>55.88</v>
      </c>
      <c r="N119" s="25">
        <v>2.0625</v>
      </c>
      <c r="O119" s="26">
        <v>52.387499999999996</v>
      </c>
      <c r="P119" s="25">
        <v>1.8333333333333333</v>
      </c>
      <c r="Q119" s="26">
        <v>46.566666666666663</v>
      </c>
      <c r="R119" s="25">
        <v>1.375</v>
      </c>
      <c r="S119" s="26">
        <v>34.924999999999997</v>
      </c>
      <c r="T119" s="25">
        <v>1.32</v>
      </c>
      <c r="U119" s="26">
        <v>33.527999999999999</v>
      </c>
    </row>
    <row r="120" spans="1:21" x14ac:dyDescent="0.25">
      <c r="A120" s="30" t="s">
        <v>39</v>
      </c>
      <c r="B120" s="28"/>
      <c r="C120" s="24"/>
      <c r="D120" s="25"/>
      <c r="E120" s="25">
        <v>0</v>
      </c>
      <c r="F120" s="25">
        <v>0</v>
      </c>
      <c r="G120" s="26">
        <v>0</v>
      </c>
      <c r="H120" s="25">
        <v>0</v>
      </c>
      <c r="I120" s="26">
        <v>0</v>
      </c>
      <c r="J120" s="25">
        <v>0</v>
      </c>
      <c r="K120" s="26">
        <v>0</v>
      </c>
      <c r="L120" s="25">
        <v>0</v>
      </c>
      <c r="M120" s="25">
        <v>0</v>
      </c>
      <c r="N120" s="25">
        <v>0</v>
      </c>
      <c r="O120" s="26">
        <v>0</v>
      </c>
      <c r="P120" s="25">
        <v>0</v>
      </c>
      <c r="Q120" s="26">
        <v>0</v>
      </c>
      <c r="R120" s="25">
        <v>0</v>
      </c>
      <c r="S120" s="26">
        <v>0</v>
      </c>
      <c r="T120" s="25">
        <v>0</v>
      </c>
      <c r="U120" s="26">
        <v>0</v>
      </c>
    </row>
    <row r="121" spans="1:21" x14ac:dyDescent="0.25">
      <c r="A121" s="30" t="s">
        <v>39</v>
      </c>
      <c r="B121" s="28"/>
      <c r="C121" s="24"/>
      <c r="D121" s="25"/>
      <c r="E121" s="25">
        <v>0</v>
      </c>
      <c r="F121" s="25">
        <v>0</v>
      </c>
      <c r="G121" s="26">
        <v>0</v>
      </c>
      <c r="H121" s="25">
        <v>0</v>
      </c>
      <c r="I121" s="26">
        <v>0</v>
      </c>
      <c r="J121" s="25">
        <v>0</v>
      </c>
      <c r="K121" s="26">
        <v>0</v>
      </c>
      <c r="L121" s="25">
        <v>0</v>
      </c>
      <c r="M121" s="25">
        <v>0</v>
      </c>
      <c r="N121" s="25">
        <v>0</v>
      </c>
      <c r="O121" s="26">
        <v>0</v>
      </c>
      <c r="P121" s="25">
        <v>0</v>
      </c>
      <c r="Q121" s="26">
        <v>0</v>
      </c>
      <c r="R121" s="25">
        <v>0</v>
      </c>
      <c r="S121" s="26">
        <v>0</v>
      </c>
      <c r="T121" s="25">
        <v>0</v>
      </c>
      <c r="U121" s="26">
        <v>0</v>
      </c>
    </row>
    <row r="122" spans="1:21" x14ac:dyDescent="0.25">
      <c r="A122" s="30" t="s">
        <v>39</v>
      </c>
      <c r="B122" s="28"/>
      <c r="C122" s="24"/>
      <c r="D122" s="25"/>
      <c r="E122" s="25">
        <v>0</v>
      </c>
      <c r="F122" s="25">
        <v>0</v>
      </c>
      <c r="G122" s="26">
        <v>0</v>
      </c>
      <c r="H122" s="25">
        <v>0</v>
      </c>
      <c r="I122" s="26">
        <v>0</v>
      </c>
      <c r="J122" s="25">
        <v>0</v>
      </c>
      <c r="K122" s="26">
        <v>0</v>
      </c>
      <c r="L122" s="25">
        <v>0</v>
      </c>
      <c r="M122" s="25">
        <v>0</v>
      </c>
      <c r="N122" s="25">
        <v>0</v>
      </c>
      <c r="O122" s="26">
        <v>0</v>
      </c>
      <c r="P122" s="25">
        <v>0</v>
      </c>
      <c r="Q122" s="26">
        <v>0</v>
      </c>
      <c r="R122" s="25">
        <v>0</v>
      </c>
      <c r="S122" s="26">
        <v>0</v>
      </c>
      <c r="T122" s="25">
        <v>0</v>
      </c>
      <c r="U122" s="26">
        <v>0</v>
      </c>
    </row>
    <row r="123" spans="1:21" x14ac:dyDescent="0.25">
      <c r="A123" s="30" t="s">
        <v>39</v>
      </c>
      <c r="B123" s="28"/>
      <c r="C123" s="24"/>
      <c r="D123" s="25"/>
      <c r="E123" s="25">
        <v>0</v>
      </c>
      <c r="F123" s="25">
        <v>0</v>
      </c>
      <c r="G123" s="26">
        <v>0</v>
      </c>
      <c r="H123" s="25">
        <v>0</v>
      </c>
      <c r="I123" s="26">
        <v>0</v>
      </c>
      <c r="J123" s="25">
        <v>0</v>
      </c>
      <c r="K123" s="26">
        <v>0</v>
      </c>
      <c r="L123" s="25">
        <v>0</v>
      </c>
      <c r="M123" s="25">
        <v>0</v>
      </c>
      <c r="N123" s="25">
        <v>0</v>
      </c>
      <c r="O123" s="26">
        <v>0</v>
      </c>
      <c r="P123" s="25">
        <v>0</v>
      </c>
      <c r="Q123" s="26">
        <v>0</v>
      </c>
      <c r="R123" s="25">
        <v>0</v>
      </c>
      <c r="S123" s="26">
        <v>0</v>
      </c>
      <c r="T123" s="25">
        <v>0</v>
      </c>
      <c r="U123" s="26">
        <v>0</v>
      </c>
    </row>
    <row r="124" spans="1:21" ht="15.75" thickBot="1" x14ac:dyDescent="0.3">
      <c r="A124" s="31" t="s">
        <v>39</v>
      </c>
      <c r="B124" s="28"/>
      <c r="C124" s="24"/>
      <c r="D124" s="25"/>
      <c r="E124" s="25">
        <v>0</v>
      </c>
      <c r="F124" s="25">
        <v>0</v>
      </c>
      <c r="G124" s="26">
        <v>0</v>
      </c>
      <c r="H124" s="25">
        <v>0</v>
      </c>
      <c r="I124" s="26">
        <v>0</v>
      </c>
      <c r="J124" s="25">
        <v>0</v>
      </c>
      <c r="K124" s="26">
        <v>0</v>
      </c>
      <c r="L124" s="25">
        <v>0</v>
      </c>
      <c r="M124" s="25">
        <v>0</v>
      </c>
      <c r="N124" s="25">
        <v>0</v>
      </c>
      <c r="O124" s="26">
        <v>0</v>
      </c>
      <c r="P124" s="25">
        <v>0</v>
      </c>
      <c r="Q124" s="26">
        <v>0</v>
      </c>
      <c r="R124" s="25">
        <v>0</v>
      </c>
      <c r="S124" s="26">
        <v>0</v>
      </c>
      <c r="T124" s="25">
        <v>0</v>
      </c>
      <c r="U124" s="26">
        <v>0</v>
      </c>
    </row>
    <row r="125" spans="1:21" x14ac:dyDescent="0.25">
      <c r="A125" s="19" t="s">
        <v>41</v>
      </c>
      <c r="B125" s="23"/>
      <c r="C125" s="24"/>
      <c r="D125" s="25"/>
      <c r="E125" s="25">
        <v>0</v>
      </c>
      <c r="F125" s="25">
        <v>0</v>
      </c>
      <c r="G125" s="26">
        <v>0</v>
      </c>
      <c r="H125" s="25">
        <v>0</v>
      </c>
      <c r="I125" s="26">
        <v>0</v>
      </c>
      <c r="J125" s="25">
        <v>0</v>
      </c>
      <c r="K125" s="26">
        <v>0</v>
      </c>
      <c r="L125" s="25">
        <v>0</v>
      </c>
      <c r="M125" s="25">
        <v>0</v>
      </c>
      <c r="N125" s="25">
        <v>0</v>
      </c>
      <c r="O125" s="26">
        <v>0</v>
      </c>
      <c r="P125" s="25">
        <v>0</v>
      </c>
      <c r="Q125" s="26">
        <v>0</v>
      </c>
      <c r="R125" s="25">
        <v>0</v>
      </c>
      <c r="S125" s="26">
        <v>0</v>
      </c>
      <c r="T125" s="25">
        <v>0</v>
      </c>
      <c r="U125" s="26">
        <v>0</v>
      </c>
    </row>
    <row r="126" spans="1:21" x14ac:dyDescent="0.25">
      <c r="B126" s="23"/>
      <c r="C126" s="24"/>
      <c r="D126" s="25"/>
      <c r="E126" s="25">
        <v>0</v>
      </c>
      <c r="F126" s="25">
        <v>0</v>
      </c>
      <c r="G126" s="26">
        <v>0</v>
      </c>
      <c r="H126" s="25">
        <v>0</v>
      </c>
      <c r="I126" s="26">
        <v>0</v>
      </c>
      <c r="J126" s="25">
        <v>0</v>
      </c>
      <c r="K126" s="26">
        <v>0</v>
      </c>
      <c r="L126" s="25">
        <v>0</v>
      </c>
      <c r="M126" s="25">
        <v>0</v>
      </c>
      <c r="N126" s="25">
        <v>0</v>
      </c>
      <c r="O126" s="26">
        <v>0</v>
      </c>
      <c r="P126" s="25">
        <v>0</v>
      </c>
      <c r="Q126" s="26">
        <v>0</v>
      </c>
      <c r="R126" s="25">
        <v>0</v>
      </c>
      <c r="S126" s="26">
        <v>0</v>
      </c>
      <c r="T126" s="25">
        <v>0</v>
      </c>
      <c r="U126" s="26">
        <v>0</v>
      </c>
    </row>
    <row r="127" spans="1:21" x14ac:dyDescent="0.25">
      <c r="B127" s="23"/>
      <c r="C127" s="24"/>
      <c r="D127" s="25"/>
      <c r="E127" s="25">
        <v>0</v>
      </c>
      <c r="F127" s="25">
        <v>0</v>
      </c>
      <c r="G127" s="26">
        <v>0</v>
      </c>
      <c r="H127" s="25">
        <v>0</v>
      </c>
      <c r="I127" s="26">
        <v>0</v>
      </c>
      <c r="J127" s="25">
        <v>0</v>
      </c>
      <c r="K127" s="26">
        <v>0</v>
      </c>
      <c r="L127" s="25">
        <v>0</v>
      </c>
      <c r="M127" s="25">
        <v>0</v>
      </c>
      <c r="N127" s="25">
        <v>0</v>
      </c>
      <c r="O127" s="26">
        <v>0</v>
      </c>
      <c r="P127" s="25">
        <v>0</v>
      </c>
      <c r="Q127" s="26">
        <v>0</v>
      </c>
      <c r="R127" s="25">
        <v>0</v>
      </c>
      <c r="S127" s="26">
        <v>0</v>
      </c>
      <c r="T127" s="25">
        <v>0</v>
      </c>
      <c r="U127" s="26">
        <v>0</v>
      </c>
    </row>
    <row r="128" spans="1:21" x14ac:dyDescent="0.25">
      <c r="B128" s="23"/>
      <c r="C128" s="24"/>
      <c r="D128" s="25"/>
      <c r="E128" s="25">
        <v>0</v>
      </c>
      <c r="F128" s="25">
        <v>0</v>
      </c>
      <c r="G128" s="26">
        <v>0</v>
      </c>
      <c r="H128" s="25">
        <v>0</v>
      </c>
      <c r="I128" s="26">
        <v>0</v>
      </c>
      <c r="J128" s="25">
        <v>0</v>
      </c>
      <c r="K128" s="26">
        <v>0</v>
      </c>
      <c r="L128" s="25">
        <v>0</v>
      </c>
      <c r="M128" s="25">
        <v>0</v>
      </c>
      <c r="N128" s="25">
        <v>0</v>
      </c>
      <c r="O128" s="26">
        <v>0</v>
      </c>
      <c r="P128" s="25">
        <v>0</v>
      </c>
      <c r="Q128" s="26">
        <v>0</v>
      </c>
      <c r="R128" s="25">
        <v>0</v>
      </c>
      <c r="S128" s="26">
        <v>0</v>
      </c>
      <c r="T128" s="25">
        <v>0</v>
      </c>
      <c r="U128" s="26">
        <v>0</v>
      </c>
    </row>
    <row r="129" spans="2:21" x14ac:dyDescent="0.25">
      <c r="B129" s="23"/>
      <c r="C129" s="24"/>
      <c r="D129" s="25"/>
      <c r="E129" s="25">
        <v>0</v>
      </c>
      <c r="F129" s="25">
        <v>0</v>
      </c>
      <c r="G129" s="26">
        <v>0</v>
      </c>
      <c r="H129" s="25">
        <v>0</v>
      </c>
      <c r="I129" s="26">
        <v>0</v>
      </c>
      <c r="J129" s="25">
        <v>0</v>
      </c>
      <c r="K129" s="26">
        <v>0</v>
      </c>
      <c r="L129" s="25">
        <v>0</v>
      </c>
      <c r="M129" s="25">
        <v>0</v>
      </c>
      <c r="N129" s="25">
        <v>0</v>
      </c>
      <c r="O129" s="26">
        <v>0</v>
      </c>
      <c r="P129" s="25">
        <v>0</v>
      </c>
      <c r="Q129" s="26">
        <v>0</v>
      </c>
      <c r="R129" s="25">
        <v>0</v>
      </c>
      <c r="S129" s="26">
        <v>0</v>
      </c>
      <c r="T129" s="25">
        <v>0</v>
      </c>
      <c r="U129" s="26">
        <v>0</v>
      </c>
    </row>
    <row r="130" spans="2:21" x14ac:dyDescent="0.25">
      <c r="B130" s="23"/>
      <c r="C130" s="24"/>
      <c r="D130" s="25"/>
      <c r="E130" s="25">
        <v>0</v>
      </c>
      <c r="F130" s="25">
        <v>0</v>
      </c>
      <c r="G130" s="26">
        <v>0</v>
      </c>
      <c r="H130" s="25">
        <v>0</v>
      </c>
      <c r="I130" s="26">
        <v>0</v>
      </c>
      <c r="J130" s="25">
        <v>0</v>
      </c>
      <c r="K130" s="26">
        <v>0</v>
      </c>
      <c r="L130" s="25">
        <v>0</v>
      </c>
      <c r="M130" s="25">
        <v>0</v>
      </c>
      <c r="N130" s="25">
        <v>0</v>
      </c>
      <c r="O130" s="26">
        <v>0</v>
      </c>
      <c r="P130" s="25">
        <v>0</v>
      </c>
      <c r="Q130" s="26">
        <v>0</v>
      </c>
      <c r="R130" s="25">
        <v>0</v>
      </c>
      <c r="S130" s="26">
        <v>0</v>
      </c>
      <c r="T130" s="25">
        <v>0</v>
      </c>
      <c r="U130" s="26">
        <v>0</v>
      </c>
    </row>
    <row r="131" spans="2:21" x14ac:dyDescent="0.25">
      <c r="B131" s="23"/>
      <c r="C131" s="24"/>
      <c r="D131" s="25"/>
      <c r="E131" s="25">
        <v>0</v>
      </c>
      <c r="F131" s="25">
        <v>0</v>
      </c>
      <c r="G131" s="26">
        <v>0</v>
      </c>
      <c r="H131" s="25">
        <v>0</v>
      </c>
      <c r="I131" s="26">
        <v>0</v>
      </c>
      <c r="J131" s="25">
        <v>0</v>
      </c>
      <c r="K131" s="26">
        <v>0</v>
      </c>
      <c r="L131" s="25">
        <v>0</v>
      </c>
      <c r="M131" s="25">
        <v>0</v>
      </c>
      <c r="N131" s="25">
        <v>0</v>
      </c>
      <c r="O131" s="26">
        <v>0</v>
      </c>
      <c r="P131" s="25">
        <v>0</v>
      </c>
      <c r="Q131" s="26">
        <v>0</v>
      </c>
      <c r="R131" s="25">
        <v>0</v>
      </c>
      <c r="S131" s="26">
        <v>0</v>
      </c>
      <c r="T131" s="25">
        <v>0</v>
      </c>
      <c r="U131" s="26">
        <v>0</v>
      </c>
    </row>
    <row r="132" spans="2:21" x14ac:dyDescent="0.25">
      <c r="B132" s="23"/>
      <c r="C132" s="24"/>
      <c r="D132" s="25"/>
      <c r="E132" s="25">
        <v>0</v>
      </c>
      <c r="F132" s="25">
        <v>0</v>
      </c>
      <c r="G132" s="26">
        <v>0</v>
      </c>
      <c r="H132" s="25">
        <v>0</v>
      </c>
      <c r="I132" s="26">
        <v>0</v>
      </c>
      <c r="J132" s="25">
        <v>0</v>
      </c>
      <c r="K132" s="26">
        <v>0</v>
      </c>
      <c r="L132" s="25">
        <v>0</v>
      </c>
      <c r="M132" s="25">
        <v>0</v>
      </c>
      <c r="N132" s="25">
        <v>0</v>
      </c>
      <c r="O132" s="26">
        <v>0</v>
      </c>
      <c r="P132" s="25">
        <v>0</v>
      </c>
      <c r="Q132" s="26">
        <v>0</v>
      </c>
      <c r="R132" s="25">
        <v>0</v>
      </c>
      <c r="S132" s="26">
        <v>0</v>
      </c>
      <c r="T132" s="25">
        <v>0</v>
      </c>
      <c r="U132" s="26">
        <v>0</v>
      </c>
    </row>
    <row r="133" spans="2:21" x14ac:dyDescent="0.25">
      <c r="B133" s="23"/>
      <c r="C133" s="24"/>
      <c r="D133" s="25"/>
      <c r="E133" s="25">
        <v>0</v>
      </c>
      <c r="F133" s="25">
        <v>0</v>
      </c>
      <c r="G133" s="26">
        <v>0</v>
      </c>
      <c r="H133" s="25">
        <v>0</v>
      </c>
      <c r="I133" s="26">
        <v>0</v>
      </c>
      <c r="J133" s="25">
        <v>0</v>
      </c>
      <c r="K133" s="26">
        <v>0</v>
      </c>
      <c r="L133" s="25">
        <v>0</v>
      </c>
      <c r="M133" s="25">
        <v>0</v>
      </c>
      <c r="N133" s="25">
        <v>0</v>
      </c>
      <c r="O133" s="26">
        <v>0</v>
      </c>
      <c r="P133" s="25">
        <v>0</v>
      </c>
      <c r="Q133" s="26">
        <v>0</v>
      </c>
      <c r="R133" s="25">
        <v>0</v>
      </c>
      <c r="S133" s="26">
        <v>0</v>
      </c>
      <c r="T133" s="25">
        <v>0</v>
      </c>
      <c r="U133" s="26">
        <v>0</v>
      </c>
    </row>
    <row r="134" spans="2:21" x14ac:dyDescent="0.25">
      <c r="B134" s="23"/>
      <c r="C134" s="24"/>
      <c r="D134" s="25"/>
      <c r="E134" s="25">
        <v>0</v>
      </c>
      <c r="F134" s="25">
        <v>0</v>
      </c>
      <c r="G134" s="26">
        <v>0</v>
      </c>
      <c r="H134" s="25">
        <v>0</v>
      </c>
      <c r="I134" s="26">
        <v>0</v>
      </c>
      <c r="J134" s="25">
        <v>0</v>
      </c>
      <c r="K134" s="26">
        <v>0</v>
      </c>
      <c r="L134" s="25">
        <v>0</v>
      </c>
      <c r="M134" s="25">
        <v>0</v>
      </c>
      <c r="N134" s="25">
        <v>0</v>
      </c>
      <c r="O134" s="26">
        <v>0</v>
      </c>
      <c r="P134" s="25">
        <v>0</v>
      </c>
      <c r="Q134" s="26">
        <v>0</v>
      </c>
      <c r="R134" s="25">
        <v>0</v>
      </c>
      <c r="S134" s="26">
        <v>0</v>
      </c>
      <c r="T134" s="25">
        <v>0</v>
      </c>
      <c r="U134" s="26">
        <v>0</v>
      </c>
    </row>
    <row r="135" spans="2:21" x14ac:dyDescent="0.25">
      <c r="B135" s="23"/>
      <c r="C135" s="24"/>
      <c r="D135" s="25"/>
      <c r="E135" s="25">
        <v>0</v>
      </c>
      <c r="F135" s="25">
        <v>0</v>
      </c>
      <c r="G135" s="26">
        <v>0</v>
      </c>
      <c r="H135" s="25">
        <v>0</v>
      </c>
      <c r="I135" s="26">
        <v>0</v>
      </c>
      <c r="J135" s="25">
        <v>0</v>
      </c>
      <c r="K135" s="26">
        <v>0</v>
      </c>
      <c r="L135" s="25">
        <v>0</v>
      </c>
      <c r="M135" s="25">
        <v>0</v>
      </c>
      <c r="N135" s="25">
        <v>0</v>
      </c>
      <c r="O135" s="26">
        <v>0</v>
      </c>
      <c r="P135" s="25">
        <v>0</v>
      </c>
      <c r="Q135" s="26">
        <v>0</v>
      </c>
      <c r="R135" s="25">
        <v>0</v>
      </c>
      <c r="S135" s="26">
        <v>0</v>
      </c>
      <c r="T135" s="25">
        <v>0</v>
      </c>
      <c r="U135" s="26">
        <v>0</v>
      </c>
    </row>
    <row r="136" spans="2:21" x14ac:dyDescent="0.25">
      <c r="C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</row>
    <row r="137" spans="2:21" x14ac:dyDescent="0.25">
      <c r="C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</row>
    <row r="138" spans="2:21" x14ac:dyDescent="0.25">
      <c r="C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</row>
    <row r="139" spans="2:21" x14ac:dyDescent="0.25">
      <c r="C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</row>
    <row r="140" spans="2:21" x14ac:dyDescent="0.25">
      <c r="C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</row>
    <row r="141" spans="2:21" x14ac:dyDescent="0.25">
      <c r="C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</row>
    <row r="142" spans="2:21" x14ac:dyDescent="0.25">
      <c r="C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</row>
    <row r="143" spans="2:21" x14ac:dyDescent="0.25">
      <c r="C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</row>
    <row r="144" spans="2:21" x14ac:dyDescent="0.25">
      <c r="C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</row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 Yedlinsky</dc:creator>
  <cp:lastModifiedBy>Allan Yedlinsky</cp:lastModifiedBy>
  <dcterms:created xsi:type="dcterms:W3CDTF">2015-06-05T18:17:20Z</dcterms:created>
  <dcterms:modified xsi:type="dcterms:W3CDTF">2023-07-17T09:59:01Z</dcterms:modified>
</cp:coreProperties>
</file>